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Centro" sheetId="26" r:id="rId3"/>
    <sheet name="Áncash" sheetId="18" r:id="rId4"/>
    <sheet name="Apurímac" sheetId="19" r:id="rId5"/>
    <sheet name="Ayacucho" sheetId="20" r:id="rId6"/>
    <sheet name="Huancavelica" sheetId="21" r:id="rId7"/>
    <sheet name="Huánuco" sheetId="27" r:id="rId8"/>
    <sheet name="Ica" sheetId="28" r:id="rId9"/>
    <sheet name="Junín" sheetId="29" r:id="rId10"/>
    <sheet name="Pasco" sheetId="30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Centro!$C$60:$F$66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B71" i="30" l="1"/>
  <c r="B71" i="29"/>
  <c r="B71" i="28"/>
  <c r="B71" i="27"/>
  <c r="B71" i="21"/>
  <c r="B71" i="20"/>
  <c r="B71" i="19"/>
  <c r="B71" i="18"/>
  <c r="C28" i="29"/>
  <c r="C28" i="28"/>
  <c r="C28" i="27"/>
  <c r="C28" i="21"/>
  <c r="C28" i="20"/>
  <c r="C28" i="19"/>
  <c r="C28" i="18"/>
  <c r="C28" i="30"/>
  <c r="C77" i="26" l="1"/>
  <c r="E64" i="26"/>
  <c r="E65" i="26"/>
  <c r="E66" i="26"/>
  <c r="D66" i="26"/>
  <c r="D65" i="26"/>
  <c r="D64" i="26"/>
  <c r="E60" i="26"/>
  <c r="E61" i="26"/>
  <c r="E62" i="26"/>
  <c r="E63" i="26"/>
  <c r="D63" i="26"/>
  <c r="D62" i="26"/>
  <c r="D61" i="26"/>
  <c r="D60" i="26"/>
  <c r="E59" i="26"/>
  <c r="D59" i="26"/>
  <c r="C32" i="26"/>
  <c r="C9" i="26"/>
  <c r="C33" i="30"/>
  <c r="C57" i="29"/>
  <c r="C33" i="29"/>
  <c r="C57" i="28"/>
  <c r="C33" i="28"/>
  <c r="C57" i="27"/>
  <c r="C33" i="27"/>
  <c r="C57" i="21"/>
  <c r="C33" i="21"/>
  <c r="C57" i="20"/>
  <c r="C33" i="20"/>
  <c r="C57" i="19"/>
  <c r="C33" i="19"/>
  <c r="C57" i="18"/>
  <c r="C33" i="18"/>
  <c r="C9" i="28"/>
  <c r="C9" i="20"/>
  <c r="N79" i="26"/>
  <c r="N80" i="26"/>
  <c r="N81" i="26"/>
  <c r="N82" i="26"/>
  <c r="F66" i="26" l="1"/>
  <c r="F65" i="26"/>
  <c r="F64" i="26"/>
  <c r="H107" i="26"/>
  <c r="H106" i="26"/>
  <c r="H105" i="26"/>
  <c r="H104" i="26"/>
  <c r="H103" i="26"/>
  <c r="H102" i="26"/>
  <c r="H101" i="26"/>
  <c r="H100" i="26"/>
  <c r="H99" i="26"/>
  <c r="L86" i="18"/>
  <c r="L85" i="18"/>
  <c r="L84" i="18"/>
  <c r="L83" i="18"/>
  <c r="L82" i="18"/>
  <c r="L81" i="18"/>
  <c r="L80" i="18"/>
  <c r="L79" i="18"/>
  <c r="L78" i="18"/>
  <c r="L86" i="30"/>
  <c r="L85" i="30"/>
  <c r="L84" i="30"/>
  <c r="L83" i="30"/>
  <c r="L82" i="30"/>
  <c r="L81" i="30"/>
  <c r="L80" i="30"/>
  <c r="L79" i="30"/>
  <c r="L78" i="30"/>
  <c r="L86" i="29"/>
  <c r="L85" i="29"/>
  <c r="L84" i="29"/>
  <c r="L83" i="29"/>
  <c r="L82" i="29"/>
  <c r="L81" i="29"/>
  <c r="L80" i="29"/>
  <c r="L79" i="29"/>
  <c r="L78" i="29"/>
  <c r="L86" i="28"/>
  <c r="L85" i="28"/>
  <c r="L84" i="28"/>
  <c r="L83" i="28"/>
  <c r="L82" i="28"/>
  <c r="L81" i="28"/>
  <c r="L80" i="28"/>
  <c r="L79" i="28"/>
  <c r="L78" i="28"/>
  <c r="L86" i="27"/>
  <c r="L85" i="27"/>
  <c r="L84" i="27"/>
  <c r="L83" i="27"/>
  <c r="L82" i="27"/>
  <c r="L81" i="27"/>
  <c r="L80" i="27"/>
  <c r="L79" i="27"/>
  <c r="L78" i="27"/>
  <c r="L86" i="21"/>
  <c r="L85" i="21"/>
  <c r="L84" i="21"/>
  <c r="L83" i="21"/>
  <c r="L82" i="21"/>
  <c r="L81" i="21"/>
  <c r="L80" i="21"/>
  <c r="L79" i="21"/>
  <c r="L78" i="21"/>
  <c r="L86" i="20"/>
  <c r="L85" i="20"/>
  <c r="L84" i="20"/>
  <c r="L83" i="20"/>
  <c r="L82" i="20"/>
  <c r="L81" i="20"/>
  <c r="L80" i="20"/>
  <c r="L79" i="20"/>
  <c r="L78" i="20"/>
  <c r="N68" i="30" l="1"/>
  <c r="N67" i="30"/>
  <c r="N65" i="30"/>
  <c r="N64" i="30"/>
  <c r="N62" i="30"/>
  <c r="N61" i="30"/>
  <c r="N60" i="30"/>
  <c r="N59" i="30"/>
  <c r="C57" i="30"/>
  <c r="C9" i="30"/>
  <c r="J4" i="30"/>
  <c r="B4" i="30"/>
  <c r="J3" i="30"/>
  <c r="B3" i="30"/>
  <c r="N68" i="29"/>
  <c r="N67" i="29"/>
  <c r="N65" i="29"/>
  <c r="N64" i="29"/>
  <c r="N62" i="29"/>
  <c r="N61" i="29"/>
  <c r="N60" i="29"/>
  <c r="N59" i="29"/>
  <c r="C9" i="29"/>
  <c r="J4" i="29"/>
  <c r="B4" i="29"/>
  <c r="J3" i="29"/>
  <c r="B3" i="29"/>
  <c r="N68" i="28"/>
  <c r="N67" i="28"/>
  <c r="N65" i="28"/>
  <c r="N64" i="28"/>
  <c r="N62" i="28"/>
  <c r="N61" i="28"/>
  <c r="N60" i="28"/>
  <c r="N59" i="28"/>
  <c r="J4" i="28"/>
  <c r="B4" i="28"/>
  <c r="J3" i="28"/>
  <c r="B3" i="28"/>
  <c r="N68" i="27"/>
  <c r="N67" i="27"/>
  <c r="N65" i="27"/>
  <c r="N64" i="27"/>
  <c r="N62" i="27"/>
  <c r="N61" i="27"/>
  <c r="N60" i="27"/>
  <c r="N59" i="27"/>
  <c r="C9" i="27"/>
  <c r="J4" i="27"/>
  <c r="B4" i="27"/>
  <c r="J3" i="27"/>
  <c r="B3" i="27"/>
  <c r="N68" i="21"/>
  <c r="N67" i="21"/>
  <c r="N65" i="21"/>
  <c r="N64" i="21"/>
  <c r="N62" i="21"/>
  <c r="N61" i="21"/>
  <c r="N60" i="21"/>
  <c r="N59" i="21"/>
  <c r="C9" i="21"/>
  <c r="J4" i="21"/>
  <c r="B4" i="21"/>
  <c r="J3" i="21"/>
  <c r="B3" i="21"/>
  <c r="N68" i="20"/>
  <c r="N67" i="20"/>
  <c r="N65" i="20"/>
  <c r="N64" i="20"/>
  <c r="N62" i="20"/>
  <c r="N61" i="20"/>
  <c r="N60" i="20"/>
  <c r="N59" i="20"/>
  <c r="J4" i="20"/>
  <c r="B4" i="20"/>
  <c r="J3" i="20"/>
  <c r="B3" i="20"/>
  <c r="L86" i="19"/>
  <c r="L85" i="19"/>
  <c r="L84" i="19"/>
  <c r="L83" i="19"/>
  <c r="L82" i="19"/>
  <c r="L81" i="19"/>
  <c r="L80" i="19"/>
  <c r="L79" i="19"/>
  <c r="L78" i="19"/>
  <c r="N68" i="19"/>
  <c r="N67" i="19"/>
  <c r="N65" i="19"/>
  <c r="N64" i="19"/>
  <c r="N62" i="19"/>
  <c r="N61" i="19"/>
  <c r="N60" i="19"/>
  <c r="N59" i="19"/>
  <c r="C9" i="19"/>
  <c r="J4" i="19"/>
  <c r="B4" i="19"/>
  <c r="J3" i="19"/>
  <c r="B3" i="19"/>
  <c r="J4" i="18"/>
  <c r="B3" i="18" l="1"/>
  <c r="C9" i="18" l="1"/>
  <c r="N59" i="18" l="1"/>
  <c r="N60" i="18"/>
  <c r="N61" i="18"/>
  <c r="N62" i="18"/>
  <c r="P24" i="26" l="1"/>
  <c r="P23" i="26"/>
  <c r="P22" i="26"/>
  <c r="P21" i="26"/>
  <c r="P20" i="26"/>
  <c r="P19" i="26"/>
  <c r="P18" i="26"/>
  <c r="P17" i="26"/>
  <c r="P25" i="26" l="1"/>
  <c r="F60" i="26" l="1"/>
  <c r="F62" i="26"/>
  <c r="N84" i="26"/>
  <c r="N85" i="26"/>
  <c r="O24" i="26" l="1"/>
  <c r="O23" i="26"/>
  <c r="O22" i="26"/>
  <c r="O21" i="26"/>
  <c r="O20" i="26"/>
  <c r="O19" i="26"/>
  <c r="O18" i="26"/>
  <c r="O17" i="26"/>
  <c r="O16" i="26" l="1"/>
  <c r="I4" i="26" l="1"/>
  <c r="N88" i="26"/>
  <c r="N87" i="26"/>
  <c r="I3" i="26"/>
  <c r="F61" i="26"/>
  <c r="F63" i="26"/>
  <c r="F59" i="26"/>
  <c r="B4" i="26" l="1"/>
  <c r="N68" i="18" l="1"/>
  <c r="N67" i="18"/>
  <c r="N65" i="18" l="1"/>
  <c r="N64" i="18"/>
  <c r="B4" i="18" l="1"/>
  <c r="J3" i="18"/>
  <c r="B3" i="26" l="1"/>
</calcChain>
</file>

<file path=xl/sharedStrings.xml><?xml version="1.0" encoding="utf-8"?>
<sst xmlns="http://schemas.openxmlformats.org/spreadsheetml/2006/main" count="688" uniqueCount="98">
  <si>
    <t>Índice</t>
  </si>
  <si>
    <t>1. Variación % anual del Índice General del Precios al Consumidor, según grupos de consumo</t>
  </si>
  <si>
    <t>Indice General</t>
  </si>
  <si>
    <t>Variación Porcentual Anual (Ene-Dic)</t>
  </si>
  <si>
    <t>Precios al Consumidor</t>
  </si>
  <si>
    <t>Alimentos y bebidas</t>
  </si>
  <si>
    <t>Vestido y calzado</t>
  </si>
  <si>
    <t>Alquiler de vivienda, comb. y electricidad</t>
  </si>
  <si>
    <t>Muebles, enseres del hogar y mante.</t>
  </si>
  <si>
    <t>Cuidados y conservación de la salud</t>
  </si>
  <si>
    <t>Transportes y Comunicaciones</t>
  </si>
  <si>
    <t>Esparcimiento, serv. culturales y ensañanza</t>
  </si>
  <si>
    <t>Otros bienes y servicios</t>
  </si>
  <si>
    <t>2. Variación % mensual del Índice General del Precios al Consumidor, según grupos de consumo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</si>
  <si>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</si>
  <si>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</si>
  <si>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</si>
  <si>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</si>
  <si>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</si>
  <si>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</si>
  <si>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</si>
  <si>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</si>
  <si>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</si>
  <si>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</si>
  <si>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</si>
  <si>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</si>
  <si>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IPC</t>
  </si>
  <si>
    <t xml:space="preserve">Alimentos </t>
  </si>
  <si>
    <t>Vestidos</t>
  </si>
  <si>
    <t>Vivienda</t>
  </si>
  <si>
    <t>Muebles</t>
  </si>
  <si>
    <t>Salud</t>
  </si>
  <si>
    <t>Trans y Comu</t>
  </si>
  <si>
    <t>Culturales</t>
  </si>
  <si>
    <t>Otros</t>
  </si>
  <si>
    <t>3. Variación del IPC de productos emblemáticos</t>
  </si>
  <si>
    <t>Índice  de Precios al Consumidor</t>
  </si>
  <si>
    <t>Alimentos</t>
  </si>
  <si>
    <t>Leche, quesos y huevos</t>
  </si>
  <si>
    <t>Carnes y preparados de carne</t>
  </si>
  <si>
    <t>Bebidas alcohólicas</t>
  </si>
  <si>
    <t>Combustibles y energía</t>
  </si>
  <si>
    <t>Combustibles</t>
  </si>
  <si>
    <t>Energía eléctrica</t>
  </si>
  <si>
    <t>Fuente: INEI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</si>
  <si>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Anual, según grupos de Consumo</t>
    </r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</si>
  <si>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mensual según grupos de Consumo</t>
    </r>
  </si>
  <si>
    <t>var. Pp 16/17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</si>
  <si>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Anual (Ene-Dic)</t>
    </r>
  </si>
  <si>
    <t>Transportes</t>
  </si>
  <si>
    <t>Comunicaciones</t>
  </si>
  <si>
    <t>Fuente: INEI                                                                                                                                           Elaboración: CIE-PERUCÁMARAS</t>
  </si>
  <si>
    <t>Región</t>
  </si>
  <si>
    <t>Var. p.p</t>
  </si>
  <si>
    <t>Fuente: INEI</t>
  </si>
  <si>
    <t>Elaboración: CIE-PERUCÁMARAS</t>
  </si>
  <si>
    <t>3. Variación porcentual anual del IPC de las regiones del Oriente</t>
  </si>
  <si>
    <t>Ene - Dic 2017</t>
  </si>
  <si>
    <t>4. Variación del IPC de productos emblemáticos</t>
  </si>
  <si>
    <t>Promedio Simple</t>
  </si>
  <si>
    <t>Dif. P.p.</t>
  </si>
  <si>
    <t>Fuente: INEI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</si>
  <si>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 xml:space="preserve">Variación % Anual del IPC de las Regiones del Sur
</t>
  </si>
  <si>
    <t>Índice General</t>
  </si>
  <si>
    <t>Pesos nacional</t>
  </si>
  <si>
    <t>Esparcimiento, serv. culturales y enseñanza</t>
  </si>
  <si>
    <t>Pan y cereales</t>
  </si>
  <si>
    <t>Azúcar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</si>
  <si>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</si>
  <si>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</si>
  <si>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</si>
  <si>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</si>
  <si>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</si>
  <si>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</si>
  <si>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</si>
  <si>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</si>
  <si>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</si>
  <si>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292</t>
  </si>
  <si>
    <t>Lunes, 28 de mayo de 2018</t>
  </si>
  <si>
    <t>2018*</t>
  </si>
  <si>
    <t>* Acumulado enero - abril  2018</t>
  </si>
  <si>
    <t>4. Información Acumulada Enero - Abril 2017 / 2018</t>
  </si>
  <si>
    <t>Infración Acumulada Enero - Abril</t>
  </si>
  <si>
    <t>Fuente: INEI                                                                                                             Elaboración: CIE-PERUCÁMARAS</t>
  </si>
  <si>
    <t>* Variación Anualizada al mes de abril 2018</t>
  </si>
  <si>
    <t>Var% Prom Anual: 3.2%</t>
  </si>
  <si>
    <t>La tasa de inflación más alta fue de la región Ayacucho, alcanzando los 2,6%, y la menor tasa fue en Huancavelica  con -0,6%.</t>
  </si>
  <si>
    <t>Fuente: INEI                                                                                 Elaboración: CIE-PERUCÁMARAS</t>
  </si>
  <si>
    <t>"Variación del Índice de Precios al Consumidor (IPC) - 2017/2018"</t>
  </si>
  <si>
    <t>Macro Región Centro: Variación del Índice de Precios al Consumidor (IPC) - 2017</t>
  </si>
  <si>
    <t>Áncash: Variación del Índice de Precios al Consumidor - 2017/2018</t>
  </si>
  <si>
    <t>Apurímac: Variación del Índice de Precios al Consumidor - 2017/2018</t>
  </si>
  <si>
    <t>Ayacucho: Variación del Índice de Precios al Consumidor - 2017/2018</t>
  </si>
  <si>
    <t>Huancavelica: Variación del Índice de Precios al Consumidor - 2017/2018</t>
  </si>
  <si>
    <t>Huánuco: Variación del Índice de Precios al Consumidor - 2017/2018</t>
  </si>
  <si>
    <t>Ica: Variación del Índice de Precios al Consumidor - 2017/2018</t>
  </si>
  <si>
    <t>Junín: Variación del Índice de Precios al Consumidor - 2017/2018</t>
  </si>
  <si>
    <t>Pasco: Variación del Índice de Precios al Consumidor - 2017/2018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</si>
</sst>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0" fontId="11" fillId="2" borderId="0" xfId="0" applyFont="1" applyFill="1"/>
    <xf numFmtId="0" fontId="11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5" fillId="2" borderId="0" xfId="0" applyFont="1" applyFill="1" applyBorder="1"/>
    <xf numFmtId="0" fontId="0" fillId="2" borderId="8" xfId="0" applyFill="1" applyBorder="1" applyAlignment="1"/>
    <xf numFmtId="0" fontId="16" fillId="2" borderId="8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Border="1" applyAlignment="1"/>
    <xf numFmtId="0" fontId="7" fillId="5" borderId="9" xfId="0" applyFont="1" applyFill="1" applyBorder="1"/>
    <xf numFmtId="0" fontId="7" fillId="5" borderId="10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4" borderId="17" xfId="0" applyFont="1" applyFill="1" applyBorder="1" applyAlignment="1">
      <alignment horizontal="center" vertical="center"/>
    </xf>
    <xf numFmtId="164" fontId="7" fillId="5" borderId="11" xfId="1" applyNumberFormat="1" applyFont="1" applyFill="1" applyBorder="1"/>
    <xf numFmtId="164" fontId="7" fillId="5" borderId="12" xfId="1" applyNumberFormat="1" applyFont="1" applyFill="1" applyBorder="1"/>
    <xf numFmtId="164" fontId="7" fillId="2" borderId="12" xfId="1" applyNumberFormat="1" applyFont="1" applyFill="1" applyBorder="1"/>
    <xf numFmtId="0" fontId="11" fillId="2" borderId="8" xfId="0" applyFont="1" applyFill="1" applyBorder="1"/>
    <xf numFmtId="0" fontId="14" fillId="2" borderId="0" xfId="0" applyFont="1" applyFill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12" xfId="0" applyFont="1" applyFill="1" applyBorder="1"/>
    <xf numFmtId="0" fontId="9" fillId="4" borderId="12" xfId="0" applyFont="1" applyFill="1" applyBorder="1" applyAlignment="1">
      <alignment horizontal="center"/>
    </xf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7" fillId="2" borderId="0" xfId="0" applyFont="1" applyFill="1" applyBorder="1" applyAlignment="1"/>
    <xf numFmtId="0" fontId="7" fillId="4" borderId="3" xfId="0" applyFont="1" applyFill="1" applyBorder="1"/>
    <xf numFmtId="0" fontId="7" fillId="4" borderId="3" xfId="0" applyFont="1" applyFill="1" applyBorder="1" applyAlignme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indent="1"/>
    </xf>
    <xf numFmtId="172" fontId="7" fillId="2" borderId="0" xfId="0" applyNumberFormat="1" applyFont="1" applyFill="1" applyBorder="1"/>
    <xf numFmtId="0" fontId="2" fillId="2" borderId="3" xfId="0" applyFont="1" applyFill="1" applyBorder="1" applyAlignment="1">
      <alignment horizontal="left" indent="1"/>
    </xf>
    <xf numFmtId="0" fontId="7" fillId="2" borderId="3" xfId="0" applyFont="1" applyFill="1" applyBorder="1"/>
    <xf numFmtId="172" fontId="7" fillId="2" borderId="3" xfId="0" applyNumberFormat="1" applyFont="1" applyFill="1" applyBorder="1"/>
    <xf numFmtId="0" fontId="17" fillId="2" borderId="0" xfId="0" applyFont="1" applyFill="1" applyBorder="1" applyAlignment="1">
      <alignment vertical="top"/>
    </xf>
    <xf numFmtId="0" fontId="11" fillId="2" borderId="7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3" fillId="2" borderId="0" xfId="0" applyFont="1" applyFill="1" applyBorder="1" applyAlignment="1"/>
    <xf numFmtId="0" fontId="17" fillId="2" borderId="0" xfId="0" applyFont="1" applyFill="1"/>
    <xf numFmtId="172" fontId="17" fillId="2" borderId="0" xfId="0" applyNumberFormat="1" applyFont="1" applyFill="1"/>
    <xf numFmtId="164" fontId="17" fillId="2" borderId="0" xfId="1" applyNumberFormat="1" applyFont="1" applyFill="1"/>
    <xf numFmtId="172" fontId="7" fillId="2" borderId="0" xfId="0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3" fillId="0" borderId="0" xfId="2"/>
    <xf numFmtId="0" fontId="12" fillId="2" borderId="0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1" fillId="2" borderId="0" xfId="0" applyFont="1" applyFill="1" applyBorder="1" applyAlignment="1"/>
    <xf numFmtId="164" fontId="11" fillId="2" borderId="0" xfId="1" applyNumberFormat="1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8" fillId="2" borderId="8" xfId="0" applyFont="1" applyFill="1" applyBorder="1" applyAlignment="1">
      <alignment vertical="top" wrapText="1"/>
    </xf>
    <xf numFmtId="0" fontId="7" fillId="2" borderId="8" xfId="0" applyFont="1" applyFill="1" applyBorder="1"/>
    <xf numFmtId="0" fontId="12" fillId="2" borderId="0" xfId="0" applyFont="1" applyFill="1" applyBorder="1" applyAlignment="1"/>
    <xf numFmtId="0" fontId="12" fillId="2" borderId="8" xfId="0" applyFont="1" applyFill="1" applyBorder="1" applyAlignment="1"/>
    <xf numFmtId="0" fontId="21" fillId="2" borderId="0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/>
    </xf>
    <xf numFmtId="17" fontId="20" fillId="2" borderId="0" xfId="0" applyNumberFormat="1" applyFont="1" applyFill="1"/>
    <xf numFmtId="164" fontId="11" fillId="2" borderId="0" xfId="1" applyNumberFormat="1" applyFont="1" applyFill="1"/>
    <xf numFmtId="0" fontId="17" fillId="2" borderId="8" xfId="0" applyFont="1" applyFill="1" applyBorder="1" applyAlignment="1">
      <alignment horizontal="center" vertical="center"/>
    </xf>
    <xf numFmtId="172" fontId="17" fillId="2" borderId="8" xfId="0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0" fontId="17" fillId="2" borderId="0" xfId="0" applyFont="1" applyFill="1" applyBorder="1"/>
    <xf numFmtId="164" fontId="17" fillId="2" borderId="0" xfId="1" applyNumberFormat="1" applyFont="1" applyFill="1" applyBorder="1" applyAlignment="1"/>
    <xf numFmtId="164" fontId="17" fillId="2" borderId="0" xfId="1" applyNumberFormat="1" applyFont="1" applyFill="1" applyBorder="1" applyAlignment="1">
      <alignment vertical="top"/>
    </xf>
    <xf numFmtId="0" fontId="7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indent="3"/>
    </xf>
    <xf numFmtId="164" fontId="22" fillId="2" borderId="11" xfId="1" applyNumberFormat="1" applyFont="1" applyFill="1" applyBorder="1" applyAlignment="1">
      <alignment vertical="center"/>
    </xf>
    <xf numFmtId="164" fontId="22" fillId="2" borderId="0" xfId="1" applyNumberFormat="1" applyFont="1" applyFill="1" applyBorder="1" applyAlignment="1">
      <alignment vertical="center"/>
    </xf>
    <xf numFmtId="0" fontId="23" fillId="5" borderId="11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164" fontId="7" fillId="5" borderId="18" xfId="1" applyNumberFormat="1" applyFont="1" applyFill="1" applyBorder="1"/>
    <xf numFmtId="164" fontId="7" fillId="2" borderId="18" xfId="1" applyNumberFormat="1" applyFont="1" applyFill="1" applyBorder="1"/>
    <xf numFmtId="164" fontId="7" fillId="2" borderId="21" xfId="1" applyNumberFormat="1" applyFont="1" applyFill="1" applyBorder="1"/>
    <xf numFmtId="0" fontId="7" fillId="2" borderId="19" xfId="0" applyFont="1" applyFill="1" applyBorder="1" applyAlignment="1">
      <alignment horizontal="left" indent="3"/>
    </xf>
    <xf numFmtId="0" fontId="7" fillId="2" borderId="20" xfId="0" applyFont="1" applyFill="1" applyBorder="1"/>
    <xf numFmtId="0" fontId="7" fillId="2" borderId="21" xfId="0" applyFont="1" applyFill="1" applyBorder="1"/>
    <xf numFmtId="0" fontId="9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left" indent="1"/>
    </xf>
    <xf numFmtId="0" fontId="19" fillId="2" borderId="0" xfId="0" applyFont="1" applyFill="1" applyBorder="1"/>
    <xf numFmtId="0" fontId="18" fillId="2" borderId="3" xfId="0" applyFont="1" applyFill="1" applyBorder="1" applyAlignment="1">
      <alignment horizontal="left" indent="1"/>
    </xf>
    <xf numFmtId="0" fontId="19" fillId="2" borderId="3" xfId="0" applyFont="1" applyFill="1" applyBorder="1"/>
    <xf numFmtId="0" fontId="13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6" xfId="0" applyFill="1" applyBorder="1"/>
    <xf numFmtId="164" fontId="7" fillId="5" borderId="13" xfId="1" applyNumberFormat="1" applyFont="1" applyFill="1" applyBorder="1"/>
    <xf numFmtId="164" fontId="7" fillId="2" borderId="13" xfId="1" applyNumberFormat="1" applyFont="1" applyFill="1" applyBorder="1"/>
    <xf numFmtId="164" fontId="7" fillId="2" borderId="11" xfId="1" applyNumberFormat="1" applyFont="1" applyFill="1" applyBorder="1"/>
    <xf numFmtId="172" fontId="7" fillId="5" borderId="12" xfId="30" applyNumberFormat="1" applyFont="1" applyFill="1" applyBorder="1" applyAlignment="1">
      <alignment horizontal="center" vertical="center"/>
    </xf>
    <xf numFmtId="172" fontId="7" fillId="2" borderId="12" xfId="30" applyNumberFormat="1" applyFont="1" applyFill="1" applyBorder="1" applyAlignment="1">
      <alignment horizontal="center" vertical="center"/>
    </xf>
    <xf numFmtId="172" fontId="11" fillId="2" borderId="0" xfId="0" applyNumberFormat="1" applyFont="1" applyFill="1" applyBorder="1"/>
    <xf numFmtId="164" fontId="7" fillId="2" borderId="0" xfId="1" applyNumberFormat="1" applyFont="1" applyFill="1" applyBorder="1"/>
    <xf numFmtId="164" fontId="7" fillId="2" borderId="3" xfId="1" applyNumberFormat="1" applyFont="1" applyFill="1" applyBorder="1"/>
    <xf numFmtId="164" fontId="7" fillId="2" borderId="0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43" fontId="2" fillId="2" borderId="1" xfId="30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center"/>
    </xf>
    <xf numFmtId="43" fontId="2" fillId="2" borderId="0" xfId="30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left"/>
    </xf>
    <xf numFmtId="164" fontId="2" fillId="2" borderId="3" xfId="1" applyNumberFormat="1" applyFont="1" applyFill="1" applyBorder="1" applyAlignment="1">
      <alignment horizontal="center"/>
    </xf>
    <xf numFmtId="43" fontId="2" fillId="2" borderId="3" xfId="30" applyFont="1" applyFill="1" applyBorder="1" applyAlignment="1">
      <alignment horizontal="center" vertical="center"/>
    </xf>
    <xf numFmtId="0" fontId="25" fillId="2" borderId="0" xfId="0" applyFont="1" applyFill="1"/>
    <xf numFmtId="164" fontId="26" fillId="2" borderId="0" xfId="1" applyNumberFormat="1" applyFont="1" applyFill="1" applyAlignment="1">
      <alignment horizontal="left" vertical="center"/>
    </xf>
    <xf numFmtId="17" fontId="25" fillId="2" borderId="0" xfId="0" applyNumberFormat="1" applyFont="1" applyFill="1"/>
    <xf numFmtId="164" fontId="25" fillId="2" borderId="0" xfId="1" applyNumberFormat="1" applyFont="1" applyFill="1"/>
    <xf numFmtId="0" fontId="7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5" borderId="9" xfId="0" applyFont="1" applyFill="1" applyBorder="1" applyAlignment="1"/>
    <xf numFmtId="0" fontId="7" fillId="5" borderId="10" xfId="0" applyFont="1" applyFill="1" applyBorder="1" applyAlignment="1"/>
    <xf numFmtId="0" fontId="7" fillId="2" borderId="9" xfId="0" applyFont="1" applyFill="1" applyBorder="1" applyAlignment="1"/>
    <xf numFmtId="164" fontId="27" fillId="2" borderId="0" xfId="1" applyNumberFormat="1" applyFont="1" applyFill="1"/>
    <xf numFmtId="0" fontId="25" fillId="2" borderId="0" xfId="0" applyFont="1" applyFill="1" applyBorder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9" fillId="2" borderId="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F8EDE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 Narrow" panose="020B0606020202030204" pitchFamily="34" charset="0"/>
              </a:defRPr>
            </a:pPr>
            <a:r>
              <a:rPr lang="en-US" sz="1100">
                <a:latin typeface="Arial Narrow" panose="020B0606020202030204" pitchFamily="34" charset="0"/>
              </a:rPr>
              <a:t>Macro</a:t>
            </a:r>
            <a:r>
              <a:rPr lang="en-US" sz="1100" baseline="0">
                <a:latin typeface="Arial Narrow" panose="020B0606020202030204" pitchFamily="34" charset="0"/>
              </a:rPr>
              <a:t> Región Centro</a:t>
            </a:r>
            <a:r>
              <a:rPr lang="en-US" sz="1100">
                <a:latin typeface="Arial Narrow" panose="020B0606020202030204" pitchFamily="34" charset="0"/>
              </a:rPr>
              <a:t>: Variación % Anual del IPC por Regiones 2016</a:t>
            </a:r>
            <a:r>
              <a:rPr lang="en-US" sz="1100" baseline="0">
                <a:latin typeface="Arial Narrow" panose="020B0606020202030204" pitchFamily="34" charset="0"/>
              </a:rPr>
              <a:t> - 2017</a:t>
            </a:r>
            <a:r>
              <a:rPr lang="en-US" sz="1100">
                <a:latin typeface="Arial Narrow" panose="020B0606020202030204" pitchFamily="34" charset="0"/>
              </a:rPr>
              <a:t>
</a:t>
            </a:r>
          </a:p>
        </c:rich>
      </c:tx>
      <c:layout>
        <c:manualLayout>
          <c:xMode val="edge"/>
          <c:yMode val="edge"/>
          <c:x val="0.11274456773065251"/>
          <c:y val="2.204861111111111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noFill/>
        <a:ln>
          <a:noFill/>
        </a:ln>
      </c:spPr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3.2997860670360528E-3"/>
          <c:y val="0.20484483287335173"/>
          <c:w val="0.99650075175451291"/>
          <c:h val="0.602445138888888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Centro!$D$58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2581502462361526E-3"/>
                  <c:y val="-1.3229070837166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581502462361526E-3"/>
                  <c:y val="-5.440049064704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832776069707935E-3"/>
                  <c:y val="-4.409722222222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05692158901517E-2"/>
                  <c:y val="-1.3229070837166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Centro!$C$59:$C$66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Centro!$D$59:$D$66</c:f>
              <c:numCache>
                <c:formatCode>0.0%</c:formatCode>
                <c:ptCount val="8"/>
                <c:pt idx="0">
                  <c:v>2.3577101257445499E-2</c:v>
                </c:pt>
                <c:pt idx="1">
                  <c:v>3.1991490754377239E-2</c:v>
                </c:pt>
                <c:pt idx="2">
                  <c:v>2.7906976744186185E-2</c:v>
                </c:pt>
                <c:pt idx="3">
                  <c:v>1.5094339622641506E-2</c:v>
                </c:pt>
                <c:pt idx="4">
                  <c:v>2.4263292761050659E-2</c:v>
                </c:pt>
                <c:pt idx="5">
                  <c:v>4.1112639462020484E-2</c:v>
                </c:pt>
                <c:pt idx="6">
                  <c:v>3.8965318395254966E-2</c:v>
                </c:pt>
                <c:pt idx="7">
                  <c:v>2.388182191218724E-2</c:v>
                </c:pt>
              </c:numCache>
            </c:numRef>
          </c:val>
        </c:ser>
        <c:ser>
          <c:idx val="1"/>
          <c:order val="1"/>
          <c:tx>
            <c:strRef>
              <c:f>Centro!$E$58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1166666666666667E-2"/>
                  <c:y val="-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6457054452015E-2"/>
                  <c:y val="-2.0607175712971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752165915284636E-3"/>
                  <c:y val="1.3002453235203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968089589992548E-2"/>
                  <c:y val="-4.4096902790555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960267543778869E-2"/>
                  <c:y val="-4.4096902790555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556664485805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9571335105957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2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Centro!$C$59:$C$66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Centro!$E$59:$E$66</c:f>
              <c:numCache>
                <c:formatCode>0.0%</c:formatCode>
                <c:ptCount val="8"/>
                <c:pt idx="0">
                  <c:v>4.2026994261699091E-3</c:v>
                </c:pt>
                <c:pt idx="1">
                  <c:v>1.1892491873463973E-2</c:v>
                </c:pt>
                <c:pt idx="2">
                  <c:v>2.5979091902012641E-2</c:v>
                </c:pt>
                <c:pt idx="3">
                  <c:v>-6.3276121173773126E-3</c:v>
                </c:pt>
                <c:pt idx="4">
                  <c:v>3.0490188413729857E-3</c:v>
                </c:pt>
                <c:pt idx="5">
                  <c:v>1.8643570170287616E-2</c:v>
                </c:pt>
                <c:pt idx="6">
                  <c:v>1.0149064383127238E-2</c:v>
                </c:pt>
                <c:pt idx="7">
                  <c:v>-5.6107726835524785E-3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937472"/>
        <c:axId val="98947456"/>
        <c:axId val="0"/>
      </c:bar3DChart>
      <c:catAx>
        <c:axId val="98937472"/>
        <c:scaling>
          <c:orientation val="minMax"/>
        </c:scaling>
        <c:delete val="0"/>
        <c:axPos val="b"/>
        <c:majorTickMark val="in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8947456"/>
        <c:crosses val="autoZero"/>
        <c:auto val="1"/>
        <c:lblAlgn val="ctr"/>
        <c:lblOffset val="100"/>
        <c:noMultiLvlLbl val="0"/>
      </c:catAx>
      <c:valAx>
        <c:axId val="9894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8937472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42317425925925928"/>
          <c:y val="0.11598854166666667"/>
          <c:w val="0.18171462962962961"/>
          <c:h val="8.8925694444444439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Centro: </a:t>
            </a:r>
          </a:p>
          <a:p>
            <a:pPr>
              <a:defRPr sz="1000"/>
            </a:pPr>
            <a:r>
              <a:rPr lang="es-PE" sz="1000" b="1" i="0" baseline="0">
                <a:effectLst/>
              </a:rPr>
              <a:t>Variación %  Anualizada del Índice de Precios al Consumidor 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s-PE" sz="1000" b="0" i="0" baseline="0">
                <a:effectLst/>
              </a:rPr>
              <a:t>(promedio simple  2011 al 2017)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20450565704055007"/>
          <c:y val="2.6442899127280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482222222222224E-2"/>
          <c:y val="0.21652847222222221"/>
          <c:w val="0.89748074074074069"/>
          <c:h val="0.598035416666666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  <a:prstDash val="dashDot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3.6499946818741594E-2"/>
                  <c:y val="1.6284592222386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Centro!$H$16:$N$16</c:f>
              <c:numCache>
                <c:formatCode>0.0%</c:formatCode>
                <c:ptCount val="7"/>
                <c:pt idx="0">
                  <c:v>5.4704701071835116E-2</c:v>
                </c:pt>
                <c:pt idx="1">
                  <c:v>2.5279867865663164E-2</c:v>
                </c:pt>
                <c:pt idx="2">
                  <c:v>2.8449008815500942E-2</c:v>
                </c:pt>
                <c:pt idx="3">
                  <c:v>3.4580283038365911E-2</c:v>
                </c:pt>
                <c:pt idx="4">
                  <c:v>4.2298391336347496E-2</c:v>
                </c:pt>
                <c:pt idx="5">
                  <c:v>2.841636992726948E-2</c:v>
                </c:pt>
                <c:pt idx="6">
                  <c:v>7.9058361942128119E-3</c:v>
                </c:pt>
              </c:numCache>
            </c:numRef>
          </c:val>
          <c:smooth val="0"/>
        </c:ser>
        <c:ser>
          <c:idx val="1"/>
          <c:order val="1"/>
          <c:tx>
            <c:v>Nacional</c:v>
          </c:tx>
          <c:spPr>
            <a:ln>
              <a:prstDash val="sysDot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2.7086678780381415E-2"/>
                  <c:y val="-3.39131916405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solidFill>
                      <a:schemeClr val="bg1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Centro!$H$15:$N$15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Centro!$H$28:$N$28</c:f>
              <c:numCache>
                <c:formatCode>0.0%</c:formatCode>
                <c:ptCount val="7"/>
                <c:pt idx="0">
                  <c:v>1.4999999999999999E-2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1.4999999999999999E-2</c:v>
                </c:pt>
                <c:pt idx="5">
                  <c:v>1.4999999999999999E-2</c:v>
                </c:pt>
                <c:pt idx="6">
                  <c:v>1.4999999999999999E-2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47680"/>
        <c:axId val="99078144"/>
      </c:lineChart>
      <c:catAx>
        <c:axId val="990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9078144"/>
        <c:crosses val="autoZero"/>
        <c:auto val="1"/>
        <c:lblAlgn val="ctr"/>
        <c:lblOffset val="100"/>
        <c:noMultiLvlLbl val="0"/>
      </c:catAx>
      <c:valAx>
        <c:axId val="99078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904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MACRO REGIÓN CENTRO:    </a:t>
            </a:r>
          </a:p>
          <a:p>
            <a:pPr>
              <a:defRPr sz="900"/>
            </a:pPr>
            <a:r>
              <a:rPr lang="en-US" sz="900" b="1" i="0" baseline="0">
                <a:effectLst/>
              </a:rPr>
              <a:t>Variación Porcentual Anualizado del IPC de los principales grupos  de consumo</a:t>
            </a:r>
            <a:endParaRPr lang="es-PE" sz="9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276643641257736E-2"/>
          <c:y val="0.11024305555555555"/>
          <c:w val="0.83725678683774218"/>
          <c:h val="0.63399305555555552"/>
        </c:manualLayout>
      </c:layout>
      <c:lineChart>
        <c:grouping val="standard"/>
        <c:varyColors val="0"/>
        <c:ser>
          <c:idx val="0"/>
          <c:order val="0"/>
          <c:tx>
            <c:strRef>
              <c:f>Centro!$C$17</c:f>
              <c:strCache>
                <c:ptCount val="1"/>
                <c:pt idx="0">
                  <c:v>Alimentos y bebidas</c:v>
                </c:pt>
              </c:strCache>
            </c:strRef>
          </c:tx>
          <c:marker>
            <c:symbol val="none"/>
          </c:marker>
          <c:cat>
            <c:numRef>
              <c:f>Centro!$H$15:$N$15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Centro!$H$17:$N$17</c:f>
              <c:numCache>
                <c:formatCode>0.0%</c:formatCode>
                <c:ptCount val="7"/>
                <c:pt idx="0">
                  <c:v>7.7055779183438755E-2</c:v>
                </c:pt>
                <c:pt idx="1">
                  <c:v>2.7151183484605435E-2</c:v>
                </c:pt>
                <c:pt idx="2">
                  <c:v>3.1133250311332628E-2</c:v>
                </c:pt>
                <c:pt idx="3">
                  <c:v>4.0485192186515473E-2</c:v>
                </c:pt>
                <c:pt idx="4">
                  <c:v>5.7138531415594329E-2</c:v>
                </c:pt>
                <c:pt idx="5">
                  <c:v>3.125E-2</c:v>
                </c:pt>
                <c:pt idx="6">
                  <c:v>-8.4252238239405086E-3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Centro!$C$19</c:f>
              <c:strCache>
                <c:ptCount val="1"/>
                <c:pt idx="0">
                  <c:v>Alquiler de vivienda, comb. y electricidad</c:v>
                </c:pt>
              </c:strCache>
            </c:strRef>
          </c:tx>
          <c:marker>
            <c:symbol val="none"/>
          </c:marker>
          <c:cat>
            <c:numRef>
              <c:f>Centro!$H$15:$N$15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Centro!$H$19:$N$19</c:f>
              <c:numCache>
                <c:formatCode>0.0%</c:formatCode>
                <c:ptCount val="7"/>
                <c:pt idx="0">
                  <c:v>3.0568222323283267E-2</c:v>
                </c:pt>
                <c:pt idx="1">
                  <c:v>1.619635999332103E-2</c:v>
                </c:pt>
                <c:pt idx="2">
                  <c:v>6.506736772921462E-2</c:v>
                </c:pt>
                <c:pt idx="3">
                  <c:v>3.4887821219200532E-2</c:v>
                </c:pt>
                <c:pt idx="4">
                  <c:v>5.2963349447366692E-2</c:v>
                </c:pt>
                <c:pt idx="5">
                  <c:v>-3.5798074589434847E-3</c:v>
                </c:pt>
                <c:pt idx="6">
                  <c:v>4.8409685996710916E-3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Centro!$C$22</c:f>
              <c:strCache>
                <c:ptCount val="1"/>
                <c:pt idx="0">
                  <c:v>Transportes y Comunicaciones</c:v>
                </c:pt>
              </c:strCache>
            </c:strRef>
          </c:tx>
          <c:marker>
            <c:symbol val="none"/>
          </c:marker>
          <c:cat>
            <c:numRef>
              <c:f>Centro!$H$15:$N$15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Centro!$H$22:$N$22</c:f>
              <c:numCache>
                <c:formatCode>0.0%</c:formatCode>
                <c:ptCount val="7"/>
                <c:pt idx="0">
                  <c:v>6.1316033811240844E-2</c:v>
                </c:pt>
                <c:pt idx="1">
                  <c:v>3.4130158153062862E-2</c:v>
                </c:pt>
                <c:pt idx="2">
                  <c:v>8.7892770819599786E-3</c:v>
                </c:pt>
                <c:pt idx="3">
                  <c:v>2.3273796558484161E-2</c:v>
                </c:pt>
                <c:pt idx="4">
                  <c:v>2.7352938046127928E-3</c:v>
                </c:pt>
                <c:pt idx="5">
                  <c:v>-1.305538455006805E-3</c:v>
                </c:pt>
                <c:pt idx="6">
                  <c:v>2.1957466707761553E-2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Centro!$C$23</c:f>
              <c:strCache>
                <c:ptCount val="1"/>
                <c:pt idx="0">
                  <c:v>Esparcimiento, serv. culturales y enseñanza</c:v>
                </c:pt>
              </c:strCache>
            </c:strRef>
          </c:tx>
          <c:marker>
            <c:symbol val="none"/>
          </c:marker>
          <c:cat>
            <c:numRef>
              <c:f>Centro!$H$15:$N$15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Centro!$H$23:$N$23</c:f>
              <c:numCache>
                <c:formatCode>0.0%</c:formatCode>
                <c:ptCount val="7"/>
                <c:pt idx="0">
                  <c:v>2.2367171798128416E-2</c:v>
                </c:pt>
                <c:pt idx="1">
                  <c:v>1.6366158113730878E-2</c:v>
                </c:pt>
                <c:pt idx="2">
                  <c:v>2.1039016517941711E-2</c:v>
                </c:pt>
                <c:pt idx="3">
                  <c:v>3.2390028473473054E-2</c:v>
                </c:pt>
                <c:pt idx="4">
                  <c:v>3.08559978386167E-2</c:v>
                </c:pt>
                <c:pt idx="5">
                  <c:v>4.5198912343157982E-2</c:v>
                </c:pt>
                <c:pt idx="6">
                  <c:v>3.4959043798060918E-2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5792"/>
        <c:axId val="99115776"/>
      </c:lineChart>
      <c:catAx>
        <c:axId val="9910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9115776"/>
        <c:crosses val="autoZero"/>
        <c:auto val="1"/>
        <c:lblAlgn val="ctr"/>
        <c:lblOffset val="100"/>
        <c:noMultiLvlLbl val="0"/>
      </c:catAx>
      <c:valAx>
        <c:axId val="9911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9105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65964329753143"/>
          <c:y val="0.75503263888888894"/>
          <c:w val="0.79910834552276633"/>
          <c:h val="0.14698333333333333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 baseline="0">
                <a:effectLst/>
              </a:rPr>
              <a:t>MACRO REGIÓN CENTRO</a:t>
            </a:r>
            <a:endParaRPr lang="es-PE" sz="5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Variación Anualizada del Indice de Precios al  Consumidor*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Enero</a:t>
            </a:r>
            <a:r>
              <a:rPr lang="en-US" sz="900" baseline="0"/>
              <a:t> 2016 - Abril 2018</a:t>
            </a:r>
            <a:endParaRPr lang="en-US" sz="9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70048620477767"/>
          <c:y val="0.22672274174707918"/>
          <c:w val="0.82025535868281885"/>
          <c:h val="0.55729249992146856"/>
        </c:manualLayout>
      </c:layout>
      <c:areaChart>
        <c:grouping val="standard"/>
        <c:varyColors val="0"/>
        <c:ser>
          <c:idx val="1"/>
          <c:order val="1"/>
          <c:spPr>
            <a:solidFill>
              <a:srgbClr val="F8EDEC"/>
            </a:solidFill>
          </c:spPr>
          <c:cat>
            <c:numRef>
              <c:f>Centro!$F$116:$F$143</c:f>
              <c:numCache>
                <c:formatCode>mmm\-yy</c:formatCode>
                <c:ptCount val="2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</c:numCache>
            </c:numRef>
          </c:cat>
          <c:val>
            <c:numRef>
              <c:f>Centro!$H$116:$H$143</c:f>
              <c:numCache>
                <c:formatCode>0.0%</c:formatCode>
                <c:ptCount val="28"/>
                <c:pt idx="0">
                  <c:v>4.2891566265060188E-2</c:v>
                </c:pt>
                <c:pt idx="1">
                  <c:v>3.848209513629075E-2</c:v>
                </c:pt>
                <c:pt idx="2">
                  <c:v>3.5939213535954861E-2</c:v>
                </c:pt>
                <c:pt idx="3">
                  <c:v>3.1970507987420183E-2</c:v>
                </c:pt>
                <c:pt idx="4">
                  <c:v>3.0039616108471279E-2</c:v>
                </c:pt>
                <c:pt idx="5">
                  <c:v>2.9781752833265784E-2</c:v>
                </c:pt>
                <c:pt idx="6">
                  <c:v>3.1057508152595892E-2</c:v>
                </c:pt>
                <c:pt idx="7">
                  <c:v>2.8909776760868366E-2</c:v>
                </c:pt>
                <c:pt idx="8">
                  <c:v>3.192890059249498E-2</c:v>
                </c:pt>
                <c:pt idx="9">
                  <c:v>3.743118137360435E-2</c:v>
                </c:pt>
                <c:pt idx="10">
                  <c:v>3.2277741066436327E-2</c:v>
                </c:pt>
                <c:pt idx="11">
                  <c:v>2.841636992726948E-2</c:v>
                </c:pt>
                <c:pt idx="12">
                  <c:v>2.4562002732460009E-2</c:v>
                </c:pt>
                <c:pt idx="13">
                  <c:v>2.8135186138274149E-2</c:v>
                </c:pt>
                <c:pt idx="14">
                  <c:v>3.6577742826608528E-2</c:v>
                </c:pt>
                <c:pt idx="15">
                  <c:v>4.1222652781141456E-2</c:v>
                </c:pt>
                <c:pt idx="16">
                  <c:v>3.4069572590902819E-2</c:v>
                </c:pt>
                <c:pt idx="17">
                  <c:v>3.1028708616620104E-2</c:v>
                </c:pt>
                <c:pt idx="18">
                  <c:v>3.0302726040464023E-2</c:v>
                </c:pt>
                <c:pt idx="19">
                  <c:v>3.3967404914305055E-2</c:v>
                </c:pt>
                <c:pt idx="20">
                  <c:v>2.9665071770334839E-2</c:v>
                </c:pt>
                <c:pt idx="21">
                  <c:v>1.776855420496104E-2</c:v>
                </c:pt>
                <c:pt idx="22">
                  <c:v>1.0734685838093228E-2</c:v>
                </c:pt>
                <c:pt idx="23">
                  <c:v>7.9058361942128119E-3</c:v>
                </c:pt>
                <c:pt idx="24">
                  <c:v>1.1981684299287254E-2</c:v>
                </c:pt>
                <c:pt idx="25">
                  <c:v>1.6048134588392493E-2</c:v>
                </c:pt>
                <c:pt idx="26">
                  <c:v>9.0065555274576603E-3</c:v>
                </c:pt>
                <c:pt idx="27">
                  <c:v>5.5824231205359176E-3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67616"/>
        <c:axId val="99177600"/>
      </c:areaChar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11"/>
              <c:layout>
                <c:manualLayout>
                  <c:x val="7.055555555555555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Centro!$F$116:$F$143</c:f>
              <c:numCache>
                <c:formatCode>mmm\-yy</c:formatCode>
                <c:ptCount val="2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</c:numCache>
            </c:numRef>
          </c:cat>
          <c:val>
            <c:numRef>
              <c:f>Centro!$G$116:$G$143</c:f>
              <c:numCache>
                <c:formatCode>0.0%</c:formatCode>
                <c:ptCount val="28"/>
                <c:pt idx="0">
                  <c:v>4.2891566265060188E-2</c:v>
                </c:pt>
                <c:pt idx="1">
                  <c:v>3.848209513629075E-2</c:v>
                </c:pt>
                <c:pt idx="2">
                  <c:v>3.5939213535954861E-2</c:v>
                </c:pt>
                <c:pt idx="3">
                  <c:v>3.1970507987420183E-2</c:v>
                </c:pt>
                <c:pt idx="4">
                  <c:v>3.0039616108471279E-2</c:v>
                </c:pt>
                <c:pt idx="5">
                  <c:v>2.9781752833265784E-2</c:v>
                </c:pt>
                <c:pt idx="6">
                  <c:v>3.1057508152595892E-2</c:v>
                </c:pt>
                <c:pt idx="7">
                  <c:v>2.8909776760868366E-2</c:v>
                </c:pt>
                <c:pt idx="8">
                  <c:v>3.192890059249498E-2</c:v>
                </c:pt>
                <c:pt idx="9">
                  <c:v>3.743118137360435E-2</c:v>
                </c:pt>
                <c:pt idx="10">
                  <c:v>3.2277741066436327E-2</c:v>
                </c:pt>
                <c:pt idx="11">
                  <c:v>2.841636992726948E-2</c:v>
                </c:pt>
                <c:pt idx="12">
                  <c:v>2.4562002732460009E-2</c:v>
                </c:pt>
                <c:pt idx="13">
                  <c:v>2.8135186138274149E-2</c:v>
                </c:pt>
                <c:pt idx="14">
                  <c:v>3.6577742826608528E-2</c:v>
                </c:pt>
                <c:pt idx="15">
                  <c:v>4.1222652781141456E-2</c:v>
                </c:pt>
                <c:pt idx="16">
                  <c:v>3.4069572590902819E-2</c:v>
                </c:pt>
                <c:pt idx="17">
                  <c:v>3.1028708616620104E-2</c:v>
                </c:pt>
                <c:pt idx="18">
                  <c:v>3.0302726040464023E-2</c:v>
                </c:pt>
                <c:pt idx="19">
                  <c:v>3.3967404914305055E-2</c:v>
                </c:pt>
                <c:pt idx="20">
                  <c:v>2.9665071770334839E-2</c:v>
                </c:pt>
                <c:pt idx="21">
                  <c:v>1.776855420496104E-2</c:v>
                </c:pt>
                <c:pt idx="22">
                  <c:v>1.0734685838093228E-2</c:v>
                </c:pt>
                <c:pt idx="23">
                  <c:v>7.9058361942128119E-3</c:v>
                </c:pt>
                <c:pt idx="24">
                  <c:v>1.1981684299287254E-2</c:v>
                </c:pt>
                <c:pt idx="25">
                  <c:v>1.6048134588392493E-2</c:v>
                </c:pt>
                <c:pt idx="26">
                  <c:v>9.0065555274576603E-3</c:v>
                </c:pt>
                <c:pt idx="27">
                  <c:v>5.5824231205359176E-3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67616"/>
        <c:axId val="99177600"/>
      </c:barChart>
      <c:dateAx>
        <c:axId val="99167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9177600"/>
        <c:crosses val="autoZero"/>
        <c:auto val="1"/>
        <c:lblOffset val="100"/>
        <c:baseTimeUnit val="months"/>
      </c:dateAx>
      <c:valAx>
        <c:axId val="99177600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9916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7</xdr:col>
      <xdr:colOff>519974</xdr:colOff>
      <xdr:row>51</xdr:row>
      <xdr:rowOff>15946</xdr:rowOff>
    </xdr:from>
    <xdr:to>
      <xdr:col>14</xdr:col>
      <xdr:colOff>422063</xdr:colOff>
      <xdr:row>68</xdr:row>
      <xdr:rowOff>38446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744071</xdr:colOff>
      <xdr:row>9</xdr:row>
      <xdr:rowOff>93007</xdr:rowOff>
    </xdr:from>
    <xdr:to>
      <xdr:col>22</xdr:col>
      <xdr:colOff>787659</xdr:colOff>
      <xdr:row>24</xdr:row>
      <xdr:rowOff>126713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709607</xdr:colOff>
      <xdr:row>31</xdr:row>
      <xdr:rowOff>71557</xdr:rowOff>
    </xdr:from>
    <xdr:to>
      <xdr:col>22</xdr:col>
      <xdr:colOff>762000</xdr:colOff>
      <xdr:row>46</xdr:row>
      <xdr:rowOff>94057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183698</xdr:colOff>
      <xdr:row>94</xdr:row>
      <xdr:rowOff>38099</xdr:rowOff>
    </xdr:from>
    <xdr:to>
      <xdr:col>14</xdr:col>
      <xdr:colOff>612321</xdr:colOff>
      <xdr:row>108</xdr:row>
      <xdr:rowOff>108857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0.9277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1762"/>
          <a:ext cx="5400000" cy="208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			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0.92628</cdr:y>
    </cdr:from>
    <cdr:to>
      <cdr:x>1</cdr:x>
      <cdr:y>0.98868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9244"/>
          <a:ext cx="5396638" cy="179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                                                                                                                      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0.11099</cdr:x>
      <cdr:y>0.66515</cdr:y>
    </cdr:from>
    <cdr:to>
      <cdr:x>0.28043</cdr:x>
      <cdr:y>0.77754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598971" y="1916759"/>
          <a:ext cx="914406" cy="323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 baseline="0">
              <a:solidFill>
                <a:schemeClr val="bg1">
                  <a:lumMod val="50000"/>
                </a:schemeClr>
              </a:solidFill>
              <a:latin typeface="Arial Narrow" panose="020B0606020202030204" pitchFamily="34" charset="0"/>
            </a:rPr>
            <a:t>Nacional</a:t>
          </a:r>
          <a:endParaRPr lang="es-PE" sz="75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0.01346</cdr:x>
      <cdr:y>0.92767</cdr:y>
    </cdr:from>
    <cdr:to>
      <cdr:x>0.99192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781" y="2671695"/>
          <a:ext cx="5291904" cy="208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                                                                                                                      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0.89414</cdr:y>
    </cdr:from>
    <cdr:to>
      <cdr:x>0.99434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47927"/>
          <a:ext cx="5085975" cy="289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* Promedio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			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42" t="s">
        <v>77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2:18" ht="19.5" customHeight="1" x14ac:dyDescent="0.25">
      <c r="B4" s="143" t="s">
        <v>88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5" customHeight="1" x14ac:dyDescent="0.25">
      <c r="B5" s="144" t="s">
        <v>78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="84" zoomScaleNormal="84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1" t="s">
        <v>96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+C53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+C31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 t="str">
        <f>+C74</f>
        <v>4. Información Acumulada Enero - Abril 2017 / 2018</v>
      </c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x14ac:dyDescent="0.25">
      <c r="B7" s="68"/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x14ac:dyDescent="0.25">
      <c r="B8" s="68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15" ht="15" customHeight="1" x14ac:dyDescent="0.25">
      <c r="B9" s="68"/>
      <c r="C9" s="172" t="str">
        <f>+CONCATENATE("La variación anual de enero a diciembre 2017 en esta región registró una tasa de ",   FIXED(M16*100, 1 ), "%, debido a la disminución general en los precios del grupo ",C17, " que registró una variación del ",FIXED(M17*100, 1 ), "% como principal grupo de consumo, cabe resaltar el aumento en los precios de  ", C19, " en ",FIXED(M19*100, 1 ), "%.")</f>
        <v>La variación anual de enero a diciembre 2017 en esta región registró una tasa de 1.0%, debido a la disminución general en los precios del grupo Alimentos y bebidas que registró una variación del 0.1% como principal grupo de consumo, cabe resaltar el aumento en los precios de  Alquiler de vivienda, comb. y electricidad en 0.4%.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69"/>
    </row>
    <row r="10" spans="2:15" x14ac:dyDescent="0.25">
      <c r="B10" s="68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69"/>
    </row>
    <row r="11" spans="2:15" x14ac:dyDescent="0.25">
      <c r="B11" s="68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69"/>
    </row>
    <row r="12" spans="2:15" ht="15" customHeight="1" x14ac:dyDescent="0.25">
      <c r="B12" s="68"/>
      <c r="C12" s="149" t="s">
        <v>45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70"/>
    </row>
    <row r="13" spans="2:15" x14ac:dyDescent="0.25">
      <c r="B13" s="6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0"/>
    </row>
    <row r="14" spans="2:15" x14ac:dyDescent="0.25">
      <c r="B14" s="68"/>
      <c r="C14" s="174" t="s">
        <v>2</v>
      </c>
      <c r="D14" s="174"/>
      <c r="E14" s="174"/>
      <c r="F14" s="174"/>
      <c r="G14" s="174" t="s">
        <v>3</v>
      </c>
      <c r="H14" s="174"/>
      <c r="I14" s="174"/>
      <c r="J14" s="174"/>
      <c r="K14" s="174"/>
      <c r="L14" s="174"/>
      <c r="M14" s="174"/>
      <c r="N14" s="174"/>
      <c r="O14" s="70"/>
    </row>
    <row r="15" spans="2:15" x14ac:dyDescent="0.25">
      <c r="B15" s="68"/>
      <c r="C15" s="177"/>
      <c r="D15" s="178"/>
      <c r="E15" s="178"/>
      <c r="F15" s="179"/>
      <c r="G15" s="95">
        <v>2011</v>
      </c>
      <c r="H15" s="95">
        <v>2012</v>
      </c>
      <c r="I15" s="95">
        <v>2013</v>
      </c>
      <c r="J15" s="95">
        <v>2014</v>
      </c>
      <c r="K15" s="95">
        <v>2015</v>
      </c>
      <c r="L15" s="95">
        <v>2016</v>
      </c>
      <c r="M15" s="95">
        <v>2017</v>
      </c>
      <c r="N15" s="95" t="s">
        <v>79</v>
      </c>
      <c r="O15" s="70"/>
    </row>
    <row r="16" spans="2:15" x14ac:dyDescent="0.25">
      <c r="B16" s="68"/>
      <c r="C16" s="176" t="s">
        <v>4</v>
      </c>
      <c r="D16" s="176"/>
      <c r="E16" s="176"/>
      <c r="F16" s="176"/>
      <c r="G16" s="96">
        <v>5.3351440488893287E-2</v>
      </c>
      <c r="H16" s="96">
        <v>1.4826411271756212E-2</v>
      </c>
      <c r="I16" s="96">
        <v>3.3938294010889214E-2</v>
      </c>
      <c r="J16" s="96">
        <v>2.6154116201509536E-2</v>
      </c>
      <c r="K16" s="96">
        <v>3.8231269243927501E-2</v>
      </c>
      <c r="L16" s="96">
        <v>3.8965318395254966E-2</v>
      </c>
      <c r="M16" s="96">
        <v>1.0149064383127238E-2</v>
      </c>
      <c r="N16" s="96">
        <v>4.1637206379132596E-3</v>
      </c>
      <c r="O16" s="70"/>
    </row>
    <row r="17" spans="2:15" x14ac:dyDescent="0.25">
      <c r="B17" s="68"/>
      <c r="C17" s="99" t="s">
        <v>5</v>
      </c>
      <c r="D17" s="100"/>
      <c r="E17" s="100"/>
      <c r="F17" s="101"/>
      <c r="G17" s="98">
        <v>7.6470588235294068E-2</v>
      </c>
      <c r="H17" s="97">
        <v>1.4691391203081716E-2</v>
      </c>
      <c r="I17" s="97">
        <v>4.1493775933610033E-2</v>
      </c>
      <c r="J17" s="97">
        <v>2.9838094430787443E-2</v>
      </c>
      <c r="K17" s="97">
        <v>4.9551403407688044E-2</v>
      </c>
      <c r="L17" s="97">
        <v>5.1682221002274265E-2</v>
      </c>
      <c r="M17" s="97">
        <v>1.4914243102164271E-3</v>
      </c>
      <c r="N17" s="97">
        <v>-9.9207818168357553E-3</v>
      </c>
      <c r="O17" s="70"/>
    </row>
    <row r="18" spans="2:15" s="3" customFormat="1" x14ac:dyDescent="0.25">
      <c r="B18" s="68"/>
      <c r="C18" s="99" t="s">
        <v>6</v>
      </c>
      <c r="D18" s="100"/>
      <c r="E18" s="100"/>
      <c r="F18" s="101"/>
      <c r="G18" s="97">
        <v>2.0452099031216475E-2</v>
      </c>
      <c r="H18" s="97">
        <v>2.6179516685845838E-2</v>
      </c>
      <c r="I18" s="97">
        <v>2.2895056536772262E-2</v>
      </c>
      <c r="J18" s="97">
        <v>2.1834460076740392E-2</v>
      </c>
      <c r="K18" s="97">
        <v>3.1828341528833182E-2</v>
      </c>
      <c r="L18" s="97">
        <v>3.7431765011697538E-2</v>
      </c>
      <c r="M18" s="97">
        <v>2.8063142069656655E-2</v>
      </c>
      <c r="N18" s="97">
        <v>1.3663884797905368E-2</v>
      </c>
      <c r="O18" s="70"/>
    </row>
    <row r="19" spans="2:15" s="3" customFormat="1" x14ac:dyDescent="0.25">
      <c r="B19" s="68"/>
      <c r="C19" s="99" t="s">
        <v>7</v>
      </c>
      <c r="D19" s="100"/>
      <c r="E19" s="100"/>
      <c r="F19" s="101"/>
      <c r="G19" s="97">
        <v>3.0168589174800253E-2</v>
      </c>
      <c r="H19" s="97">
        <v>6.8906115417743941E-3</v>
      </c>
      <c r="I19" s="97">
        <v>6.3492063492063489E-2</v>
      </c>
      <c r="J19" s="97">
        <v>3.0208240235946038E-2</v>
      </c>
      <c r="K19" s="97">
        <v>5.6215841068794958E-2</v>
      </c>
      <c r="L19" s="97">
        <v>-1.5687885010266966E-2</v>
      </c>
      <c r="M19" s="97">
        <v>3.755006675567385E-3</v>
      </c>
      <c r="N19" s="97">
        <v>1.9838964057441677E-2</v>
      </c>
      <c r="O19" s="70"/>
    </row>
    <row r="20" spans="2:15" s="3" customFormat="1" x14ac:dyDescent="0.25">
      <c r="B20" s="68"/>
      <c r="C20" s="99" t="s">
        <v>8</v>
      </c>
      <c r="D20" s="100"/>
      <c r="E20" s="100"/>
      <c r="F20" s="101"/>
      <c r="G20" s="97">
        <v>8.7536058887893731E-3</v>
      </c>
      <c r="H20" s="97">
        <v>7.0012819248594926E-3</v>
      </c>
      <c r="I20" s="97">
        <v>1.2044653349001067E-2</v>
      </c>
      <c r="J20" s="97">
        <v>3.6187711659409816E-2</v>
      </c>
      <c r="K20" s="97">
        <v>2.6613129143710834E-2</v>
      </c>
      <c r="L20" s="97">
        <v>3.5291977442241107E-2</v>
      </c>
      <c r="M20" s="97">
        <v>2.2843085573712951E-2</v>
      </c>
      <c r="N20" s="97">
        <v>1.9815748305232139E-2</v>
      </c>
      <c r="O20" s="70"/>
    </row>
    <row r="21" spans="2:15" s="3" customFormat="1" x14ac:dyDescent="0.25">
      <c r="B21" s="68"/>
      <c r="C21" s="99" t="s">
        <v>9</v>
      </c>
      <c r="D21" s="100"/>
      <c r="E21" s="100"/>
      <c r="F21" s="101"/>
      <c r="G21" s="97">
        <v>3.7211124167646492E-3</v>
      </c>
      <c r="H21" s="97">
        <v>1.1024390243902449E-2</v>
      </c>
      <c r="I21" s="97">
        <v>1.9492424973463374E-2</v>
      </c>
      <c r="J21" s="97">
        <v>2.4230951254140987E-2</v>
      </c>
      <c r="K21" s="97">
        <v>2.6152850937991134E-2</v>
      </c>
      <c r="L21" s="97">
        <v>4.4848703170028648E-2</v>
      </c>
      <c r="M21" s="97">
        <v>2.4995690398207149E-2</v>
      </c>
      <c r="N21" s="97">
        <v>1.8840579710144967E-2</v>
      </c>
      <c r="O21" s="70"/>
    </row>
    <row r="22" spans="2:15" s="3" customFormat="1" ht="15" customHeight="1" x14ac:dyDescent="0.25">
      <c r="B22" s="68"/>
      <c r="C22" s="99" t="s">
        <v>10</v>
      </c>
      <c r="D22" s="100"/>
      <c r="E22" s="100"/>
      <c r="F22" s="101"/>
      <c r="G22" s="97">
        <v>9.3713733075435179E-2</v>
      </c>
      <c r="H22" s="97">
        <v>1.6447077548854994E-2</v>
      </c>
      <c r="I22" s="97">
        <v>7.4815137016093214E-3</v>
      </c>
      <c r="J22" s="97">
        <v>1.38157326655719E-3</v>
      </c>
      <c r="K22" s="97">
        <v>6.8983357764929032E-4</v>
      </c>
      <c r="L22" s="97">
        <v>6.2903920723826889E-3</v>
      </c>
      <c r="M22" s="97">
        <v>2.0551464291831412E-3</v>
      </c>
      <c r="N22" s="97">
        <v>-3.1921318264169773E-3</v>
      </c>
      <c r="O22" s="70"/>
    </row>
    <row r="23" spans="2:15" s="3" customFormat="1" x14ac:dyDescent="0.25">
      <c r="B23" s="68"/>
      <c r="C23" s="99" t="s">
        <v>11</v>
      </c>
      <c r="D23" s="100"/>
      <c r="E23" s="100"/>
      <c r="F23" s="101"/>
      <c r="G23" s="97">
        <v>1.2125327383839313E-2</v>
      </c>
      <c r="H23" s="97">
        <v>1.6580410197431394E-2</v>
      </c>
      <c r="I23" s="97">
        <v>3.8653719242009998E-2</v>
      </c>
      <c r="J23" s="97">
        <v>3.412907325043113E-2</v>
      </c>
      <c r="K23" s="97">
        <v>3.2300535416483811E-2</v>
      </c>
      <c r="L23" s="97">
        <v>4.8975427259586812E-2</v>
      </c>
      <c r="M23" s="97">
        <v>2.8045716138445309E-2</v>
      </c>
      <c r="N23" s="97">
        <v>3.0341340075853429E-2</v>
      </c>
      <c r="O23" s="70"/>
    </row>
    <row r="24" spans="2:15" s="3" customFormat="1" x14ac:dyDescent="0.25">
      <c r="B24" s="68"/>
      <c r="C24" s="99" t="s">
        <v>12</v>
      </c>
      <c r="D24" s="100"/>
      <c r="E24" s="100"/>
      <c r="F24" s="101"/>
      <c r="G24" s="97">
        <v>2.3469190650956095E-2</v>
      </c>
      <c r="H24" s="97">
        <v>1.3966216853826596E-2</v>
      </c>
      <c r="I24" s="97">
        <v>2.3359702187063736E-2</v>
      </c>
      <c r="J24" s="97">
        <v>2.6918879592579215E-2</v>
      </c>
      <c r="K24" s="97">
        <v>4.3924902585901426E-2</v>
      </c>
      <c r="L24" s="97">
        <v>5.6413301662707971E-2</v>
      </c>
      <c r="M24" s="97">
        <v>2.4331486388821988E-2</v>
      </c>
      <c r="N24" s="97">
        <v>1.868490100977982E-2</v>
      </c>
      <c r="O24" s="70"/>
    </row>
    <row r="25" spans="2:15" s="3" customFormat="1" x14ac:dyDescent="0.25">
      <c r="B25" s="68"/>
      <c r="C25" s="102" t="s">
        <v>80</v>
      </c>
      <c r="O25" s="70"/>
    </row>
    <row r="26" spans="2:15" s="3" customFormat="1" x14ac:dyDescent="0.25">
      <c r="B26" s="68"/>
      <c r="C26" s="157" t="s">
        <v>44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70"/>
    </row>
    <row r="27" spans="2:15" s="3" customForma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2:15" x14ac:dyDescent="0.25">
      <c r="B28" s="10"/>
      <c r="C28" s="10" t="str">
        <f>+CONCATENATE("Desagregando por grupo de gasto, el índice de precios de alimentos y bebidas registró una variación del ",FIXED(N17*100,1),"%; el de vestido y calzado una variación de ",FIXED(N18*100,1),"%; el de alquiler de vivienda, combustible y electricidad varió en  ",FIXED(N19*100,1),"%; el de muebles, enseres y mantenimiento de la vivienda cambió en  ",FIXED(N20*100,1),"%; el de cuidados y conservación de la salud varió en   ",FIXED(N21*100,1),"%; el de transportes y comunicaciones cambió en   ",FIXED(N22*100,1),"%; el de esparcimiento, diversión, servicios culturales y de enseñanza en   ",FIXED(N23*100,1),"%; en tanto que el índice de otros bienes y servicios varió en  ",FIXED(N24*100,1),"%.")</f>
        <v>Desagregando por grupo de gasto, el índice de precios de alimentos y bebidas registró una variación del -1.0%; el de vestido y calzado una variación de 1.4%; el de alquiler de vivienda, combustible y electricidad varió en  2.0%; el de muebles, enseres y mantenimiento de la vivienda cambió en  2.0%; el de cuidados y conservación de la salud varió en   1.9%; el de transportes y comunicaciones cambió en   -0.3%; el de esparcimiento, diversión, servicios culturales y de enseñanza en   3.0%; en tanto que el índice de otros bienes y servicios varió en  1.9%.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2:15" x14ac:dyDescent="0.25">
      <c r="B31" s="68"/>
      <c r="C31" s="147" t="s">
        <v>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2:15" ht="15" customHeight="1" x14ac:dyDescent="0.25">
      <c r="B32" s="6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2:15" x14ac:dyDescent="0.25">
      <c r="B33" s="68"/>
      <c r="C33" s="160" t="str">
        <f>+CONCATENATE("El mes con mayor crecimiento (mensual) fue ", F38,", creciendo ", FIXED(F39*100,1),"% en relación a ", E38," del mismo año. En tanto que en ",H38, " se registró una disminución de ",FIXED(H39*100,1),"% en relación a ",G38,". ")</f>
        <v xml:space="preserve">El mes con mayor crecimiento (mensual) fue Marzo, creciendo 0.6% en relación a Febrero del mismo año. En tanto que en Mayo se registró una disminución de -0.3% en relación a Abril. 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2:15" x14ac:dyDescent="0.25">
      <c r="B34" s="6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2:15" x14ac:dyDescent="0.25">
      <c r="B35" s="6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0"/>
    </row>
    <row r="36" spans="2:15" x14ac:dyDescent="0.25">
      <c r="B36" s="68"/>
      <c r="C36" s="149" t="s">
        <v>46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2"/>
    </row>
    <row r="37" spans="2:15" x14ac:dyDescent="0.25">
      <c r="B37" s="6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0"/>
    </row>
    <row r="38" spans="2:15" x14ac:dyDescent="0.25">
      <c r="B38" s="68"/>
      <c r="C38" s="28" t="s">
        <v>0</v>
      </c>
      <c r="D38" s="31" t="s">
        <v>14</v>
      </c>
      <c r="E38" s="31" t="s">
        <v>15</v>
      </c>
      <c r="F38" s="31" t="s">
        <v>16</v>
      </c>
      <c r="G38" s="31" t="s">
        <v>17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24</v>
      </c>
      <c r="O38" s="31" t="s">
        <v>25</v>
      </c>
    </row>
    <row r="39" spans="2:15" s="3" customFormat="1" x14ac:dyDescent="0.25">
      <c r="B39" s="68"/>
      <c r="C39" s="29" t="s">
        <v>26</v>
      </c>
      <c r="D39" s="24">
        <v>2.3786869647945963E-4</v>
      </c>
      <c r="E39" s="24">
        <v>1.1890606420927874E-3</v>
      </c>
      <c r="F39" s="24">
        <v>5.8590657165480398E-3</v>
      </c>
      <c r="G39" s="24">
        <v>1.9678841309824779E-3</v>
      </c>
      <c r="H39" s="24">
        <v>-2.5925053028518219E-3</v>
      </c>
      <c r="I39" s="24">
        <v>1.0239445494644173E-3</v>
      </c>
      <c r="J39" s="24">
        <v>8.6552836572506564E-4</v>
      </c>
      <c r="K39" s="24">
        <v>1.2578616352201255E-3</v>
      </c>
      <c r="L39" s="24">
        <v>2.0414572864322356E-3</v>
      </c>
      <c r="M39" s="24">
        <v>-1.8805829807241325E-3</v>
      </c>
      <c r="N39" s="24">
        <v>-2.1196420160149998E-3</v>
      </c>
      <c r="O39" s="24">
        <v>2.2814884745496755E-3</v>
      </c>
    </row>
    <row r="40" spans="2:15" x14ac:dyDescent="0.25">
      <c r="B40" s="68"/>
      <c r="C40" s="30" t="s">
        <v>27</v>
      </c>
      <c r="D40" s="25">
        <v>1.938851603281222E-3</v>
      </c>
      <c r="E40" s="25">
        <v>1.3396844298896315E-3</v>
      </c>
      <c r="F40" s="25">
        <v>5.0542589564441798E-3</v>
      </c>
      <c r="G40" s="25">
        <v>-1.1093033574914868E-3</v>
      </c>
      <c r="H40" s="25">
        <v>-3.3316058340119303E-3</v>
      </c>
      <c r="I40" s="25">
        <v>5.9426533947393168E-4</v>
      </c>
      <c r="J40" s="25">
        <v>1.4847809948048685E-4</v>
      </c>
      <c r="K40" s="25">
        <v>4.0083135391923985E-3</v>
      </c>
      <c r="L40" s="25">
        <v>3.1051308590863691E-3</v>
      </c>
      <c r="M40" s="25">
        <v>-4.7906839622642305E-3</v>
      </c>
      <c r="N40" s="25">
        <v>-5.8505517292453124E-3</v>
      </c>
      <c r="O40" s="25">
        <v>4.4696066746130469E-4</v>
      </c>
    </row>
    <row r="41" spans="2:15" s="3" customFormat="1" x14ac:dyDescent="0.25">
      <c r="B41" s="68"/>
      <c r="C41" s="30" t="s">
        <v>28</v>
      </c>
      <c r="D41" s="25">
        <v>2.6726801971101999E-3</v>
      </c>
      <c r="E41" s="25">
        <v>8.4131611828406339E-3</v>
      </c>
      <c r="F41" s="25">
        <v>8.59078143069536E-3</v>
      </c>
      <c r="G41" s="25">
        <v>9.8280098280101313E-4</v>
      </c>
      <c r="H41" s="25">
        <v>1.7182130584192379E-3</v>
      </c>
      <c r="I41" s="25">
        <v>1.0618312505104033E-3</v>
      </c>
      <c r="J41" s="25">
        <v>1.7950391644907526E-3</v>
      </c>
      <c r="K41" s="25">
        <v>7.3301840690676023E-4</v>
      </c>
      <c r="L41" s="25">
        <v>4.0693415805326261E-4</v>
      </c>
      <c r="M41" s="25">
        <v>3.2541490400261885E-4</v>
      </c>
      <c r="N41" s="25">
        <v>-4.8796356538705066E-4</v>
      </c>
      <c r="O41" s="25">
        <v>1.5459723352317933E-3</v>
      </c>
    </row>
    <row r="42" spans="2:15" s="3" customFormat="1" x14ac:dyDescent="0.25">
      <c r="B42" s="68"/>
      <c r="C42" s="30" t="s">
        <v>29</v>
      </c>
      <c r="D42" s="25">
        <v>5.0066755674227359E-4</v>
      </c>
      <c r="E42" s="25">
        <v>-8.0066722268558044E-3</v>
      </c>
      <c r="F42" s="25">
        <v>5.0445602824955582E-3</v>
      </c>
      <c r="G42" s="25">
        <v>7.7798226535050752E-3</v>
      </c>
      <c r="H42" s="25">
        <v>-1.4609446335187237E-2</v>
      </c>
      <c r="I42" s="25">
        <v>2.5271670457427398E-4</v>
      </c>
      <c r="J42" s="25">
        <v>8.4217618325754806E-4</v>
      </c>
      <c r="K42" s="25">
        <v>6.0585661393470769E-3</v>
      </c>
      <c r="L42" s="25">
        <v>7.527601204415646E-4</v>
      </c>
      <c r="M42" s="25">
        <v>8.3577099874609928E-5</v>
      </c>
      <c r="N42" s="25">
        <v>2.0056827678422984E-3</v>
      </c>
      <c r="O42" s="25">
        <v>3.2527105921600352E-3</v>
      </c>
    </row>
    <row r="43" spans="2:15" s="3" customFormat="1" x14ac:dyDescent="0.25">
      <c r="B43" s="68"/>
      <c r="C43" s="30" t="s">
        <v>30</v>
      </c>
      <c r="D43" s="25">
        <v>1.6693024073100027E-3</v>
      </c>
      <c r="E43" s="25">
        <v>6.7537935268835447E-3</v>
      </c>
      <c r="F43" s="25">
        <v>1.045478306325176E-3</v>
      </c>
      <c r="G43" s="25">
        <v>1.3925152306353272E-3</v>
      </c>
      <c r="H43" s="25">
        <v>4.2586476620893876E-3</v>
      </c>
      <c r="I43" s="25">
        <v>-8.6542622241392309E-5</v>
      </c>
      <c r="J43" s="25">
        <v>4.3275056257563449E-4</v>
      </c>
      <c r="K43" s="25">
        <v>0</v>
      </c>
      <c r="L43" s="25">
        <v>1.2111774374945483E-3</v>
      </c>
      <c r="M43" s="25">
        <v>1.7281603732821615E-4</v>
      </c>
      <c r="N43" s="25">
        <v>8.2937365010797848E-3</v>
      </c>
      <c r="O43" s="25">
        <v>-2.4847913632078944E-3</v>
      </c>
    </row>
    <row r="44" spans="2:15" s="3" customFormat="1" x14ac:dyDescent="0.25">
      <c r="B44" s="68"/>
      <c r="C44" s="30" t="s">
        <v>31</v>
      </c>
      <c r="D44" s="25">
        <v>1.8100327529737559E-3</v>
      </c>
      <c r="E44" s="25">
        <v>3.1833433709025361E-3</v>
      </c>
      <c r="F44" s="25">
        <v>3.0874785591765708E-3</v>
      </c>
      <c r="G44" s="25">
        <v>2.9069767441860517E-3</v>
      </c>
      <c r="H44" s="25">
        <v>3.4100596760444635E-3</v>
      </c>
      <c r="I44" s="25">
        <v>2.2090059473236501E-3</v>
      </c>
      <c r="J44" s="25">
        <v>1.3563919972872096E-3</v>
      </c>
      <c r="K44" s="25">
        <v>8.4659668134090538E-4</v>
      </c>
      <c r="L44" s="25">
        <v>2.368465572661238E-3</v>
      </c>
      <c r="M44" s="25">
        <v>0</v>
      </c>
      <c r="N44" s="25">
        <v>7.5949367088612441E-4</v>
      </c>
      <c r="O44" s="25">
        <v>2.7826966860611257E-3</v>
      </c>
    </row>
    <row r="45" spans="2:15" s="3" customFormat="1" x14ac:dyDescent="0.25">
      <c r="B45" s="68"/>
      <c r="C45" s="30" t="s">
        <v>32</v>
      </c>
      <c r="D45" s="25">
        <v>-9.9332077410515529E-3</v>
      </c>
      <c r="E45" s="25">
        <v>-1.2973533990660036E-3</v>
      </c>
      <c r="F45" s="25">
        <v>-9.5262838832599339E-4</v>
      </c>
      <c r="G45" s="25">
        <v>4.7676837725381116E-3</v>
      </c>
      <c r="H45" s="25">
        <v>-4.3999654904666174E-3</v>
      </c>
      <c r="I45" s="25">
        <v>3.552859618717541E-3</v>
      </c>
      <c r="J45" s="25">
        <v>4.3174164579915519E-3</v>
      </c>
      <c r="K45" s="25">
        <v>-9.2855300490068959E-3</v>
      </c>
      <c r="L45" s="25">
        <v>7.8104660244715518E-4</v>
      </c>
      <c r="M45" s="25">
        <v>1.4741588622961821E-3</v>
      </c>
      <c r="N45" s="25">
        <v>-3.4635033336216647E-4</v>
      </c>
      <c r="O45" s="25">
        <v>1.3598960588999454E-2</v>
      </c>
    </row>
    <row r="46" spans="2:15" s="3" customFormat="1" x14ac:dyDescent="0.25">
      <c r="B46" s="68"/>
      <c r="C46" s="30" t="s">
        <v>33</v>
      </c>
      <c r="D46" s="25">
        <v>-1.6211396611831574E-4</v>
      </c>
      <c r="E46" s="25">
        <v>1.3781921361977201E-3</v>
      </c>
      <c r="F46" s="25">
        <v>1.76489637305699E-2</v>
      </c>
      <c r="G46" s="25">
        <v>6.8416865552902717E-3</v>
      </c>
      <c r="H46" s="25">
        <v>7.9013906447533699E-4</v>
      </c>
      <c r="I46" s="25">
        <v>-1.57903047528829E-4</v>
      </c>
      <c r="J46" s="25">
        <v>0</v>
      </c>
      <c r="K46" s="25">
        <v>-3.9481996209722592E-4</v>
      </c>
      <c r="L46" s="25">
        <v>1.5799036258787869E-3</v>
      </c>
      <c r="M46" s="25">
        <v>3.9435286694522453E-4</v>
      </c>
      <c r="N46" s="25">
        <v>0</v>
      </c>
      <c r="O46" s="25">
        <v>-7.8839482813064521E-5</v>
      </c>
    </row>
    <row r="47" spans="2:15" x14ac:dyDescent="0.25">
      <c r="B47" s="68"/>
      <c r="C47" s="30" t="s">
        <v>34</v>
      </c>
      <c r="D47" s="25">
        <v>1.9272464466393302E-3</v>
      </c>
      <c r="E47" s="25">
        <v>3.3661937965856481E-3</v>
      </c>
      <c r="F47" s="25">
        <v>2.7158718747504196E-3</v>
      </c>
      <c r="G47" s="25">
        <v>1.9118935712578722E-3</v>
      </c>
      <c r="H47" s="25">
        <v>1.2721634730064046E-3</v>
      </c>
      <c r="I47" s="25">
        <v>2.6205034543000938E-3</v>
      </c>
      <c r="J47" s="25">
        <v>1.2672263583082266E-3</v>
      </c>
      <c r="K47" s="25">
        <v>-7.9101408005155527E-5</v>
      </c>
      <c r="L47" s="25">
        <v>1.9776916383198451E-3</v>
      </c>
      <c r="M47" s="25">
        <v>1.105321332701692E-3</v>
      </c>
      <c r="N47" s="25">
        <v>2.7602523659306932E-3</v>
      </c>
      <c r="O47" s="25">
        <v>3.2245379473063718E-3</v>
      </c>
    </row>
    <row r="48" spans="2:15" x14ac:dyDescent="0.25">
      <c r="B48" s="68"/>
      <c r="C48" s="163" t="s">
        <v>61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73"/>
    </row>
    <row r="49" spans="2:15" x14ac:dyDescent="0.2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2:15" x14ac:dyDescent="0.25">
      <c r="B53" s="68"/>
      <c r="C53" s="147" t="s">
        <v>35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</row>
    <row r="54" spans="2:15" x14ac:dyDescent="0.25">
      <c r="B54" s="6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</row>
    <row r="55" spans="2:15" x14ac:dyDescent="0.25">
      <c r="B55" s="68"/>
      <c r="C55" s="10"/>
      <c r="D55" s="10"/>
      <c r="E55" s="10"/>
      <c r="F55" s="10"/>
      <c r="G55" s="10"/>
      <c r="H55" s="10"/>
      <c r="I55" s="149" t="s">
        <v>48</v>
      </c>
      <c r="J55" s="149"/>
      <c r="K55" s="149"/>
      <c r="L55" s="149"/>
      <c r="M55" s="149"/>
      <c r="N55" s="149"/>
      <c r="O55" s="70"/>
    </row>
    <row r="56" spans="2:15" ht="15" customHeight="1" x14ac:dyDescent="0.25">
      <c r="B56" s="68"/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70"/>
    </row>
    <row r="57" spans="2:15" x14ac:dyDescent="0.25">
      <c r="B57" s="68"/>
      <c r="C57" s="171" t="str">
        <f>+CONCATENATE("Los alimentos son el principal componente de la canasta familiar. El Índice de precios al consumidor del ", I61, "  en la región tuvo un crecimiento de ", FIXED(100*M61,1),"%, en tanto los precios de ",I60, " tuvieron un crecimiento de ", FIXED(100*M60,1),"%. Por otro lado los precios por ", I64, ", aumentaron ", FIXED(100*M64,1), "% de enero a dicembre del 2017.")</f>
        <v>Los alimentos son el principal componente de la canasta familiar. El Índice de precios al consumidor del Leche, quesos y huevos  en la región tuvo un crecimiento de 3.4%, en tanto los precios de Azúcar tuvieron un crecimiento de -9.4%. Por otro lado los precios por Combustibles, aumentaron 0.8% de enero a dicembre del 2017.</v>
      </c>
      <c r="D57" s="171"/>
      <c r="E57" s="171"/>
      <c r="F57" s="171"/>
      <c r="G57" s="171"/>
      <c r="H57" s="10"/>
      <c r="I57" s="36" t="s">
        <v>36</v>
      </c>
      <c r="J57" s="37"/>
      <c r="K57" s="38">
        <v>2015</v>
      </c>
      <c r="L57" s="38">
        <v>2016</v>
      </c>
      <c r="M57" s="38">
        <v>2017</v>
      </c>
      <c r="N57" s="39" t="s">
        <v>47</v>
      </c>
      <c r="O57" s="70"/>
    </row>
    <row r="58" spans="2:15" x14ac:dyDescent="0.25">
      <c r="B58" s="68"/>
      <c r="C58" s="171"/>
      <c r="D58" s="171"/>
      <c r="E58" s="171"/>
      <c r="F58" s="171"/>
      <c r="G58" s="171"/>
      <c r="H58" s="10"/>
      <c r="I58" s="10" t="s">
        <v>37</v>
      </c>
      <c r="J58" s="35"/>
      <c r="K58" s="94"/>
      <c r="L58" s="94"/>
      <c r="M58" s="94"/>
      <c r="N58" s="35"/>
      <c r="O58" s="70"/>
    </row>
    <row r="59" spans="2:15" x14ac:dyDescent="0.25">
      <c r="B59" s="68"/>
      <c r="C59" s="171"/>
      <c r="D59" s="171"/>
      <c r="E59" s="171"/>
      <c r="F59" s="171"/>
      <c r="G59" s="171"/>
      <c r="I59" s="103" t="s">
        <v>40</v>
      </c>
      <c r="J59" s="104"/>
      <c r="K59" s="118">
        <v>1.0383317469931708E-2</v>
      </c>
      <c r="L59" s="118">
        <v>4.4617624389826194E-2</v>
      </c>
      <c r="M59" s="118">
        <v>2.672569273651404E-2</v>
      </c>
      <c r="N59" s="41">
        <f>+(M59-L59)*100</f>
        <v>-1.7891931653312154</v>
      </c>
      <c r="O59" s="70"/>
    </row>
    <row r="60" spans="2:15" x14ac:dyDescent="0.25">
      <c r="B60" s="68"/>
      <c r="C60" s="171"/>
      <c r="D60" s="171"/>
      <c r="E60" s="171"/>
      <c r="F60" s="171"/>
      <c r="G60" s="171"/>
      <c r="I60" s="103" t="s">
        <v>67</v>
      </c>
      <c r="J60" s="104"/>
      <c r="K60" s="118">
        <v>0.21603583836167495</v>
      </c>
      <c r="L60" s="118">
        <v>0.10330050372152488</v>
      </c>
      <c r="M60" s="118">
        <v>-9.3628620102214732E-2</v>
      </c>
      <c r="N60" s="41">
        <f>+(M60-L60)*100</f>
        <v>-19.692912382373962</v>
      </c>
      <c r="O60" s="70"/>
    </row>
    <row r="61" spans="2:15" x14ac:dyDescent="0.25">
      <c r="B61" s="68"/>
      <c r="C61" s="171"/>
      <c r="D61" s="171"/>
      <c r="E61" s="171"/>
      <c r="F61" s="171"/>
      <c r="G61" s="171"/>
      <c r="I61" s="103" t="s">
        <v>38</v>
      </c>
      <c r="J61" s="104"/>
      <c r="K61" s="118">
        <v>-3.240009969261437E-3</v>
      </c>
      <c r="L61" s="118">
        <v>4.3007167861310203E-2</v>
      </c>
      <c r="M61" s="118">
        <v>3.3642320600926867E-2</v>
      </c>
      <c r="N61" s="41">
        <f>+(M61-L61)*100</f>
        <v>-0.93648472603833355</v>
      </c>
      <c r="O61" s="70"/>
    </row>
    <row r="62" spans="2:15" x14ac:dyDescent="0.25">
      <c r="B62" s="68"/>
      <c r="C62" s="171"/>
      <c r="D62" s="171"/>
      <c r="E62" s="171"/>
      <c r="F62" s="171"/>
      <c r="G62" s="171"/>
      <c r="H62" s="40"/>
      <c r="I62" s="105" t="s">
        <v>39</v>
      </c>
      <c r="J62" s="106"/>
      <c r="K62" s="119">
        <v>4.2197583981467002E-3</v>
      </c>
      <c r="L62" s="119">
        <v>5.1248249155474879E-2</v>
      </c>
      <c r="M62" s="119">
        <v>-2.8058625284113181E-2</v>
      </c>
      <c r="N62" s="44">
        <f>+(M62-L62)*100</f>
        <v>-7.9306874439588064</v>
      </c>
      <c r="O62" s="70"/>
    </row>
    <row r="63" spans="2:15" x14ac:dyDescent="0.25">
      <c r="B63" s="68"/>
      <c r="C63" s="171"/>
      <c r="D63" s="171"/>
      <c r="E63" s="171"/>
      <c r="F63" s="171"/>
      <c r="G63" s="171"/>
      <c r="H63" s="10"/>
      <c r="I63" s="10" t="s">
        <v>41</v>
      </c>
      <c r="J63" s="10"/>
      <c r="K63" s="8"/>
      <c r="L63" s="8"/>
      <c r="M63" s="8"/>
      <c r="N63" s="41"/>
      <c r="O63" s="70"/>
    </row>
    <row r="64" spans="2:15" x14ac:dyDescent="0.25">
      <c r="B64" s="68"/>
      <c r="C64" s="171"/>
      <c r="D64" s="171"/>
      <c r="E64" s="171"/>
      <c r="F64" s="171"/>
      <c r="G64" s="171"/>
      <c r="H64" s="10"/>
      <c r="I64" s="103" t="s">
        <v>42</v>
      </c>
      <c r="J64" s="104"/>
      <c r="K64" s="118">
        <v>-4.0809499916373948E-2</v>
      </c>
      <c r="L64" s="118">
        <v>6.9747166521358928E-3</v>
      </c>
      <c r="M64" s="118">
        <v>8.3982683982684048E-3</v>
      </c>
      <c r="N64" s="41">
        <f>+(M64-L64)*100</f>
        <v>0.1423551746132512</v>
      </c>
      <c r="O64" s="70"/>
    </row>
    <row r="65" spans="2:15" x14ac:dyDescent="0.25">
      <c r="B65" s="68"/>
      <c r="C65" s="171"/>
      <c r="D65" s="171"/>
      <c r="E65" s="171"/>
      <c r="F65" s="171"/>
      <c r="G65" s="171"/>
      <c r="H65" s="10"/>
      <c r="I65" s="105" t="s">
        <v>43</v>
      </c>
      <c r="J65" s="106"/>
      <c r="K65" s="119">
        <v>0.18461904007603347</v>
      </c>
      <c r="L65" s="119">
        <v>-5.1213478638764465E-2</v>
      </c>
      <c r="M65" s="119">
        <v>-2.9032485378056583E-2</v>
      </c>
      <c r="N65" s="44">
        <f>+(M65-L65)*100</f>
        <v>2.2180993260707882</v>
      </c>
      <c r="O65" s="70"/>
    </row>
    <row r="66" spans="2:15" x14ac:dyDescent="0.25">
      <c r="B66" s="68"/>
      <c r="C66" s="171"/>
      <c r="D66" s="171"/>
      <c r="E66" s="171"/>
      <c r="F66" s="171"/>
      <c r="G66" s="171"/>
      <c r="H66" s="10"/>
      <c r="I66" s="10" t="s">
        <v>10</v>
      </c>
      <c r="J66" s="10"/>
      <c r="K66" s="8"/>
      <c r="L66" s="8"/>
      <c r="M66" s="8"/>
      <c r="N66" s="41"/>
      <c r="O66" s="70"/>
    </row>
    <row r="67" spans="2:15" x14ac:dyDescent="0.25">
      <c r="B67" s="68"/>
      <c r="C67" s="171"/>
      <c r="D67" s="171"/>
      <c r="E67" s="171"/>
      <c r="F67" s="171"/>
      <c r="G67" s="171"/>
      <c r="H67" s="10"/>
      <c r="I67" s="103" t="s">
        <v>49</v>
      </c>
      <c r="J67" s="104"/>
      <c r="K67" s="120">
        <v>3.5942492012779326E-3</v>
      </c>
      <c r="L67" s="118">
        <v>5.5710306406684396E-3</v>
      </c>
      <c r="M67" s="118">
        <v>3.4032449544916243E-3</v>
      </c>
      <c r="N67" s="41">
        <f>+(M67-L67)*100</f>
        <v>-0.21677856861768152</v>
      </c>
      <c r="O67" s="70"/>
    </row>
    <row r="68" spans="2:15" x14ac:dyDescent="0.25">
      <c r="B68" s="68"/>
      <c r="C68" s="171"/>
      <c r="D68" s="171"/>
      <c r="E68" s="171"/>
      <c r="F68" s="171"/>
      <c r="G68" s="171"/>
      <c r="H68" s="10"/>
      <c r="I68" s="105" t="s">
        <v>50</v>
      </c>
      <c r="J68" s="106"/>
      <c r="K68" s="121">
        <v>-1.7505967943617029E-2</v>
      </c>
      <c r="L68" s="119">
        <v>1.1570056693277486E-3</v>
      </c>
      <c r="M68" s="119">
        <v>2.3113371085159429E-4</v>
      </c>
      <c r="N68" s="44">
        <f>+(M68-L68)*100</f>
        <v>-9.2587195847615433E-2</v>
      </c>
      <c r="O68" s="70"/>
    </row>
    <row r="69" spans="2:15" x14ac:dyDescent="0.25">
      <c r="B69" s="68"/>
      <c r="C69" s="10"/>
      <c r="D69" s="10"/>
      <c r="E69" s="10"/>
      <c r="F69" s="10"/>
      <c r="G69" s="10"/>
      <c r="H69" s="10"/>
      <c r="I69" s="45" t="s">
        <v>51</v>
      </c>
      <c r="J69" s="10"/>
      <c r="K69" s="10"/>
      <c r="L69" s="10"/>
      <c r="M69" s="10"/>
      <c r="N69" s="10"/>
      <c r="O69" s="70"/>
    </row>
    <row r="70" spans="2:15" x14ac:dyDescent="0.2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</row>
    <row r="71" spans="2:15" x14ac:dyDescent="0.25">
      <c r="B71" s="141" t="str">
        <f>+CONCATENATE("Cabe agregar que el  IPC  de  Azúcar en esta región varió un ",FIXED(M60*100,1),"%. En tanto el IPC de Carnes y preparados de carne varió   ",FIXED(M62*100,1),"%,  el IPC de las Leche, quesos y huevos cambió en ",FIXED(M61*100,1),"% y el IPC de Bebidas alcohólicas  en ",FIXED(M59*100,1),"%.")</f>
        <v>Cabe agregar que el  IPC  de  Azúcar en esta región varió un -9.4%. En tanto el IPC de Carnes y preparados de carne varió   -2.8%,  el IPC de las Leche, quesos y huevos cambió en 3.4% y el IPC de Bebidas alcohólicas  en 2.7%.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2:15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2:15" x14ac:dyDescent="0.2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spans="2:15" x14ac:dyDescent="0.25">
      <c r="B74" s="68"/>
      <c r="C74" s="107" t="s">
        <v>81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0"/>
    </row>
    <row r="75" spans="2:15" x14ac:dyDescent="0.25">
      <c r="B75" s="6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0"/>
    </row>
    <row r="76" spans="2:15" x14ac:dyDescent="0.25">
      <c r="B76" s="68"/>
      <c r="C76" s="10"/>
      <c r="D76" s="10"/>
      <c r="E76" s="10"/>
      <c r="F76" s="146" t="s">
        <v>2</v>
      </c>
      <c r="G76" s="146"/>
      <c r="H76" s="146"/>
      <c r="I76" s="146"/>
      <c r="J76" s="146" t="s">
        <v>82</v>
      </c>
      <c r="K76" s="146"/>
      <c r="L76" s="146"/>
      <c r="M76" s="14"/>
      <c r="N76" s="14"/>
      <c r="O76" s="15"/>
    </row>
    <row r="77" spans="2:15" x14ac:dyDescent="0.25">
      <c r="B77" s="68"/>
      <c r="C77" s="10"/>
      <c r="D77" s="10"/>
      <c r="E77" s="10"/>
      <c r="F77" s="146"/>
      <c r="G77" s="146"/>
      <c r="H77" s="146"/>
      <c r="I77" s="146"/>
      <c r="J77" s="109">
        <v>2017</v>
      </c>
      <c r="K77" s="109">
        <v>2018</v>
      </c>
      <c r="L77" s="109" t="s">
        <v>53</v>
      </c>
      <c r="M77" s="14"/>
      <c r="N77" s="14"/>
      <c r="O77" s="15"/>
    </row>
    <row r="78" spans="2:15" x14ac:dyDescent="0.25">
      <c r="B78" s="68"/>
      <c r="C78" s="10"/>
      <c r="D78" s="10"/>
      <c r="E78" s="10"/>
      <c r="F78" s="175" t="s">
        <v>4</v>
      </c>
      <c r="G78" s="175"/>
      <c r="H78" s="175"/>
      <c r="I78" s="175"/>
      <c r="J78" s="24">
        <v>3.3953375030460586E-2</v>
      </c>
      <c r="K78" s="24">
        <v>4.1637206379132596E-3</v>
      </c>
      <c r="L78" s="115">
        <f>+(K78-J78)*100</f>
        <v>-2.9789654392547327</v>
      </c>
      <c r="M78" s="14"/>
      <c r="N78" s="14"/>
      <c r="O78" s="15"/>
    </row>
    <row r="79" spans="2:15" x14ac:dyDescent="0.25">
      <c r="B79" s="68"/>
      <c r="C79" s="10"/>
      <c r="D79" s="10"/>
      <c r="E79" s="10"/>
      <c r="F79" s="88" t="s">
        <v>5</v>
      </c>
      <c r="G79" s="20"/>
      <c r="H79" s="20"/>
      <c r="I79" s="21"/>
      <c r="J79" s="114">
        <v>4.3978976657906843E-2</v>
      </c>
      <c r="K79" s="25">
        <v>-9.9207818168357553E-3</v>
      </c>
      <c r="L79" s="116">
        <f t="shared" ref="L79:L86" si="0">+(K79-J79)*100</f>
        <v>-5.3899758474742594</v>
      </c>
      <c r="M79" s="14"/>
      <c r="N79" s="14"/>
      <c r="O79" s="15"/>
    </row>
    <row r="80" spans="2:15" x14ac:dyDescent="0.25">
      <c r="B80" s="68"/>
      <c r="C80" s="10"/>
      <c r="D80" s="10"/>
      <c r="E80" s="10"/>
      <c r="F80" s="88" t="s">
        <v>6</v>
      </c>
      <c r="G80" s="20"/>
      <c r="H80" s="20"/>
      <c r="I80" s="21"/>
      <c r="J80" s="25">
        <v>4.2921751002645392E-2</v>
      </c>
      <c r="K80" s="25">
        <v>1.3663884797905368E-2</v>
      </c>
      <c r="L80" s="116">
        <f t="shared" si="0"/>
        <v>-2.9257866204740024</v>
      </c>
      <c r="M80" s="14"/>
      <c r="N80" s="14"/>
      <c r="O80" s="15"/>
    </row>
    <row r="81" spans="2:15" x14ac:dyDescent="0.25">
      <c r="B81" s="68"/>
      <c r="C81" s="10"/>
      <c r="D81" s="10"/>
      <c r="E81" s="10"/>
      <c r="F81" s="88" t="s">
        <v>7</v>
      </c>
      <c r="G81" s="20"/>
      <c r="H81" s="20"/>
      <c r="I81" s="21"/>
      <c r="J81" s="25">
        <v>-1.2055109070034487E-2</v>
      </c>
      <c r="K81" s="25">
        <v>1.9838964057441677E-2</v>
      </c>
      <c r="L81" s="116">
        <f t="shared" si="0"/>
        <v>3.1894073127476164</v>
      </c>
      <c r="M81" s="14"/>
      <c r="N81" s="14"/>
      <c r="O81" s="15"/>
    </row>
    <row r="82" spans="2:15" x14ac:dyDescent="0.25">
      <c r="B82" s="68"/>
      <c r="C82" s="10"/>
      <c r="D82" s="10"/>
      <c r="E82" s="10"/>
      <c r="F82" s="88" t="s">
        <v>8</v>
      </c>
      <c r="G82" s="20"/>
      <c r="H82" s="20"/>
      <c r="I82" s="21"/>
      <c r="J82" s="25">
        <v>3.7230686018209669E-2</v>
      </c>
      <c r="K82" s="25">
        <v>1.9815748305232139E-2</v>
      </c>
      <c r="L82" s="116">
        <f t="shared" si="0"/>
        <v>-1.741493771297753</v>
      </c>
      <c r="M82" s="14"/>
      <c r="N82" s="14"/>
      <c r="O82" s="15"/>
    </row>
    <row r="83" spans="2:15" x14ac:dyDescent="0.25">
      <c r="B83" s="68"/>
      <c r="C83" s="10"/>
      <c r="D83" s="10"/>
      <c r="E83" s="10"/>
      <c r="F83" s="88" t="s">
        <v>9</v>
      </c>
      <c r="G83" s="20"/>
      <c r="H83" s="20"/>
      <c r="I83" s="21"/>
      <c r="J83" s="25">
        <v>4.4709654435340251E-2</v>
      </c>
      <c r="K83" s="25">
        <v>1.8840579710144967E-2</v>
      </c>
      <c r="L83" s="116">
        <f t="shared" si="0"/>
        <v>-2.5869074725195285</v>
      </c>
      <c r="M83" s="14"/>
      <c r="N83" s="14"/>
      <c r="O83" s="15"/>
    </row>
    <row r="84" spans="2:15" x14ac:dyDescent="0.25">
      <c r="B84" s="68"/>
      <c r="C84" s="10"/>
      <c r="D84" s="10"/>
      <c r="E84" s="10"/>
      <c r="F84" s="88" t="s">
        <v>10</v>
      </c>
      <c r="G84" s="20"/>
      <c r="H84" s="20"/>
      <c r="I84" s="21"/>
      <c r="J84" s="25">
        <v>1.0285016996426366E-2</v>
      </c>
      <c r="K84" s="25">
        <v>-3.1921318264169773E-3</v>
      </c>
      <c r="L84" s="116">
        <f t="shared" si="0"/>
        <v>-1.3477148822843343</v>
      </c>
      <c r="M84" s="14"/>
      <c r="N84" s="14"/>
      <c r="O84" s="15"/>
    </row>
    <row r="85" spans="2:15" x14ac:dyDescent="0.25">
      <c r="B85" s="68"/>
      <c r="C85" s="10"/>
      <c r="D85" s="10"/>
      <c r="E85" s="10"/>
      <c r="F85" s="88" t="s">
        <v>11</v>
      </c>
      <c r="G85" s="20"/>
      <c r="H85" s="20"/>
      <c r="I85" s="21"/>
      <c r="J85" s="25">
        <v>2.8107229894394958E-2</v>
      </c>
      <c r="K85" s="25">
        <v>3.0341340075853429E-2</v>
      </c>
      <c r="L85" s="116">
        <f t="shared" si="0"/>
        <v>0.22341101814584707</v>
      </c>
      <c r="M85" s="14"/>
      <c r="N85" s="14"/>
      <c r="O85" s="15"/>
    </row>
    <row r="86" spans="2:15" x14ac:dyDescent="0.25">
      <c r="B86" s="68"/>
      <c r="C86" s="10"/>
      <c r="D86" s="10"/>
      <c r="E86" s="10"/>
      <c r="F86" s="88" t="s">
        <v>12</v>
      </c>
      <c r="G86" s="20"/>
      <c r="H86" s="20"/>
      <c r="I86" s="21"/>
      <c r="J86" s="25">
        <v>5.8759154811010905E-2</v>
      </c>
      <c r="K86" s="25">
        <v>1.868490100977982E-2</v>
      </c>
      <c r="L86" s="116">
        <f t="shared" si="0"/>
        <v>-4.0074253801231086</v>
      </c>
      <c r="M86" s="14"/>
      <c r="N86" s="14"/>
      <c r="O86" s="15"/>
    </row>
    <row r="87" spans="2:15" x14ac:dyDescent="0.25">
      <c r="B87" s="68"/>
      <c r="C87" s="10"/>
      <c r="D87" s="10"/>
      <c r="E87" s="10"/>
      <c r="F87" s="108" t="s">
        <v>80</v>
      </c>
      <c r="G87" s="10"/>
      <c r="H87" s="10"/>
      <c r="I87" s="10"/>
      <c r="J87" s="10"/>
      <c r="K87" s="10"/>
      <c r="L87" s="10"/>
      <c r="M87" s="14"/>
      <c r="N87" s="14"/>
      <c r="O87" s="15"/>
    </row>
    <row r="88" spans="2:15" x14ac:dyDescent="0.25">
      <c r="B88" s="68"/>
      <c r="C88" s="10"/>
      <c r="D88" s="10"/>
      <c r="E88" s="10"/>
      <c r="F88" s="108" t="s">
        <v>83</v>
      </c>
      <c r="G88" s="108"/>
      <c r="H88" s="108"/>
      <c r="I88" s="108"/>
      <c r="J88" s="108"/>
      <c r="K88" s="108"/>
      <c r="L88" s="10"/>
      <c r="M88" s="14"/>
      <c r="N88" s="14"/>
      <c r="O88" s="15"/>
    </row>
    <row r="89" spans="2:15" x14ac:dyDescent="0.25">
      <c r="B89" s="80"/>
      <c r="C89" s="81"/>
      <c r="D89" s="81"/>
      <c r="E89" s="81"/>
      <c r="F89" s="81"/>
      <c r="G89" s="81"/>
      <c r="H89" s="81"/>
      <c r="I89" s="81"/>
      <c r="J89" s="110"/>
      <c r="K89" s="110"/>
      <c r="L89" s="110"/>
      <c r="M89" s="110"/>
      <c r="N89" s="110"/>
      <c r="O89" s="111"/>
    </row>
  </sheetData>
  <mergeCells count="20">
    <mergeCell ref="F77:I77"/>
    <mergeCell ref="F78:I78"/>
    <mergeCell ref="C48:O48"/>
    <mergeCell ref="C53:O53"/>
    <mergeCell ref="I55:N55"/>
    <mergeCell ref="C57:G68"/>
    <mergeCell ref="F76:I76"/>
    <mergeCell ref="J76:L76"/>
    <mergeCell ref="C36:O36"/>
    <mergeCell ref="B1:O2"/>
    <mergeCell ref="C7:O7"/>
    <mergeCell ref="C9:N11"/>
    <mergeCell ref="C12:N12"/>
    <mergeCell ref="C14:F14"/>
    <mergeCell ref="G14:N14"/>
    <mergeCell ref="C15:F15"/>
    <mergeCell ref="C16:F16"/>
    <mergeCell ref="C26:N26"/>
    <mergeCell ref="C31:O31"/>
    <mergeCell ref="C33:O3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="84" zoomScaleNormal="84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1" t="s">
        <v>97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+C53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+C31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 t="str">
        <f>+C74</f>
        <v>4. Información Acumulada Enero - Abril 2017 / 2018</v>
      </c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x14ac:dyDescent="0.25">
      <c r="B7" s="68"/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x14ac:dyDescent="0.25">
      <c r="B8" s="68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15" ht="15" customHeight="1" x14ac:dyDescent="0.25">
      <c r="B9" s="68"/>
      <c r="C9" s="172" t="str">
        <f>+CONCATENATE("La variación anual de enero a diciembre 2017 en esta región registró una tasa de ",   FIXED(M16*100, 1 ), "%, debido a la disminución general en los precios del grupo ",C17, " que registró una variación del ",FIXED(M17*100, 1 ), "% como principal grupo de consumo, cabe resaltar el aumento en los precios de  ", C19, " en ",FIXED(M19*100, 1 ), "%.")</f>
        <v>La variación anual de enero a diciembre 2017 en esta región registró una tasa de -0.6%, debido a la disminución general en los precios del grupo Alimentos y bebidas que registró una variación del -3.7% como principal grupo de consumo, cabe resaltar el aumento en los precios de  Alquiler de vivienda, comb. y electricidad en 0.9%.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69"/>
    </row>
    <row r="10" spans="2:15" x14ac:dyDescent="0.25">
      <c r="B10" s="68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69"/>
    </row>
    <row r="11" spans="2:15" x14ac:dyDescent="0.25">
      <c r="B11" s="68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69"/>
    </row>
    <row r="12" spans="2:15" ht="15" customHeight="1" x14ac:dyDescent="0.25">
      <c r="B12" s="68"/>
      <c r="C12" s="149" t="s">
        <v>45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70"/>
    </row>
    <row r="13" spans="2:15" x14ac:dyDescent="0.25">
      <c r="B13" s="6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0"/>
    </row>
    <row r="14" spans="2:15" x14ac:dyDescent="0.25">
      <c r="B14" s="68"/>
      <c r="C14" s="174" t="s">
        <v>2</v>
      </c>
      <c r="D14" s="174"/>
      <c r="E14" s="174"/>
      <c r="F14" s="174"/>
      <c r="G14" s="174" t="s">
        <v>3</v>
      </c>
      <c r="H14" s="174"/>
      <c r="I14" s="174"/>
      <c r="J14" s="174"/>
      <c r="K14" s="174"/>
      <c r="L14" s="174"/>
      <c r="M14" s="174"/>
      <c r="N14" s="174"/>
      <c r="O14" s="70"/>
    </row>
    <row r="15" spans="2:15" x14ac:dyDescent="0.25">
      <c r="B15" s="68"/>
      <c r="C15" s="177"/>
      <c r="D15" s="178"/>
      <c r="E15" s="178"/>
      <c r="F15" s="179"/>
      <c r="G15" s="95">
        <v>2011</v>
      </c>
      <c r="H15" s="95">
        <v>2012</v>
      </c>
      <c r="I15" s="95">
        <v>2013</v>
      </c>
      <c r="J15" s="95">
        <v>2014</v>
      </c>
      <c r="K15" s="95">
        <v>2015</v>
      </c>
      <c r="L15" s="95">
        <v>2016</v>
      </c>
      <c r="M15" s="95">
        <v>2017</v>
      </c>
      <c r="N15" s="95" t="s">
        <v>79</v>
      </c>
      <c r="O15" s="70"/>
    </row>
    <row r="16" spans="2:15" x14ac:dyDescent="0.25">
      <c r="B16" s="68"/>
      <c r="C16" s="176" t="s">
        <v>4</v>
      </c>
      <c r="D16" s="176"/>
      <c r="E16" s="176"/>
      <c r="F16" s="176"/>
      <c r="G16" s="96">
        <v>5.2834554569996195E-2</v>
      </c>
      <c r="H16" s="96">
        <v>1.4285714285714235E-2</v>
      </c>
      <c r="I16" s="96">
        <v>3.1419284940411574E-2</v>
      </c>
      <c r="J16" s="96">
        <v>2.8886554621848859E-2</v>
      </c>
      <c r="K16" s="96">
        <v>3.6668368215075686E-2</v>
      </c>
      <c r="L16" s="96">
        <v>2.388182191218724E-2</v>
      </c>
      <c r="M16" s="96">
        <v>-5.6107726835524785E-3</v>
      </c>
      <c r="N16" s="96">
        <v>-1.2763241863432695E-3</v>
      </c>
      <c r="O16" s="70"/>
    </row>
    <row r="17" spans="2:15" x14ac:dyDescent="0.25">
      <c r="B17" s="68"/>
      <c r="C17" s="99" t="s">
        <v>5</v>
      </c>
      <c r="D17" s="100"/>
      <c r="E17" s="100"/>
      <c r="F17" s="101"/>
      <c r="G17" s="98">
        <v>7.522336439619548E-2</v>
      </c>
      <c r="H17" s="97">
        <v>1.5904217298070122E-2</v>
      </c>
      <c r="I17" s="97">
        <v>3.1222515391380767E-2</v>
      </c>
      <c r="J17" s="97">
        <v>3.5991471215351734E-2</v>
      </c>
      <c r="K17" s="97">
        <v>5.9356219642710206E-2</v>
      </c>
      <c r="L17" s="97">
        <v>2.3702207025178668E-2</v>
      </c>
      <c r="M17" s="97">
        <v>-3.6514081834054468E-2</v>
      </c>
      <c r="N17" s="97">
        <v>-2.5236352546508134E-2</v>
      </c>
      <c r="O17" s="70"/>
    </row>
    <row r="18" spans="2:15" s="3" customFormat="1" x14ac:dyDescent="0.25">
      <c r="B18" s="68"/>
      <c r="C18" s="99" t="s">
        <v>6</v>
      </c>
      <c r="D18" s="100"/>
      <c r="E18" s="100"/>
      <c r="F18" s="101"/>
      <c r="G18" s="97">
        <v>1.8574938574938527E-2</v>
      </c>
      <c r="H18" s="97">
        <v>2.5183326900810599E-2</v>
      </c>
      <c r="I18" s="97">
        <v>3.9247058823529413E-2</v>
      </c>
      <c r="J18" s="97">
        <v>4.0662923383445015E-2</v>
      </c>
      <c r="K18" s="97">
        <v>1.7404925593943021E-2</v>
      </c>
      <c r="L18" s="97">
        <v>3.7122572919339625E-2</v>
      </c>
      <c r="M18" s="97">
        <v>3.0597938144329762E-2</v>
      </c>
      <c r="N18" s="97">
        <v>1.8731167033146034E-2</v>
      </c>
      <c r="O18" s="70"/>
    </row>
    <row r="19" spans="2:15" s="3" customFormat="1" x14ac:dyDescent="0.25">
      <c r="B19" s="68"/>
      <c r="C19" s="99" t="s">
        <v>7</v>
      </c>
      <c r="D19" s="100"/>
      <c r="E19" s="100"/>
      <c r="F19" s="101"/>
      <c r="G19" s="97">
        <v>2.5569760978321421E-2</v>
      </c>
      <c r="H19" s="97">
        <v>1.3188798554652159E-2</v>
      </c>
      <c r="I19" s="97">
        <v>7.7478601997146956E-2</v>
      </c>
      <c r="J19" s="97">
        <v>3.1526685974348378E-2</v>
      </c>
      <c r="K19" s="97">
        <v>4.0590405904059157E-2</v>
      </c>
      <c r="L19" s="97">
        <v>-2.8214616096207235E-2</v>
      </c>
      <c r="M19" s="97">
        <v>8.8053307948596782E-3</v>
      </c>
      <c r="N19" s="97">
        <v>4.0568434423626565E-2</v>
      </c>
      <c r="O19" s="70"/>
    </row>
    <row r="20" spans="2:15" s="3" customFormat="1" x14ac:dyDescent="0.25">
      <c r="B20" s="68"/>
      <c r="C20" s="99" t="s">
        <v>8</v>
      </c>
      <c r="D20" s="100"/>
      <c r="E20" s="100"/>
      <c r="F20" s="101"/>
      <c r="G20" s="97">
        <v>1.6835335287997744E-2</v>
      </c>
      <c r="H20" s="97">
        <v>1.1626825411589659E-2</v>
      </c>
      <c r="I20" s="97">
        <v>3.9352703199705852E-2</v>
      </c>
      <c r="J20" s="97">
        <v>2.689313517338987E-2</v>
      </c>
      <c r="K20" s="97">
        <v>2.2053756030324001E-2</v>
      </c>
      <c r="L20" s="97">
        <v>6.700944032366829E-2</v>
      </c>
      <c r="M20" s="97">
        <v>3.4520894225452237E-2</v>
      </c>
      <c r="N20" s="97">
        <v>3.2006245120999255E-2</v>
      </c>
      <c r="O20" s="70"/>
    </row>
    <row r="21" spans="2:15" s="3" customFormat="1" x14ac:dyDescent="0.25">
      <c r="B21" s="68"/>
      <c r="C21" s="99" t="s">
        <v>9</v>
      </c>
      <c r="D21" s="100"/>
      <c r="E21" s="100"/>
      <c r="F21" s="101"/>
      <c r="G21" s="97">
        <v>6.9475867269984892E-2</v>
      </c>
      <c r="H21" s="97">
        <v>3.4905244601145746E-2</v>
      </c>
      <c r="I21" s="97">
        <v>3.4068648326377682E-2</v>
      </c>
      <c r="J21" s="97">
        <v>2.1991598715097593E-2</v>
      </c>
      <c r="K21" s="97">
        <v>6.3507414571244425E-2</v>
      </c>
      <c r="L21" s="97">
        <v>6.1609578660200004E-2</v>
      </c>
      <c r="M21" s="97">
        <v>7.0954386465843289E-2</v>
      </c>
      <c r="N21" s="97">
        <v>3.0238763084080356E-2</v>
      </c>
      <c r="O21" s="70"/>
    </row>
    <row r="22" spans="2:15" s="3" customFormat="1" ht="15" customHeight="1" x14ac:dyDescent="0.25">
      <c r="B22" s="68"/>
      <c r="C22" s="99" t="s">
        <v>10</v>
      </c>
      <c r="D22" s="100"/>
      <c r="E22" s="100"/>
      <c r="F22" s="101"/>
      <c r="G22" s="97">
        <v>5.8754750073078066E-2</v>
      </c>
      <c r="H22" s="97">
        <v>-1.1687833609423826E-2</v>
      </c>
      <c r="I22" s="97">
        <v>1.117422478815544E-2</v>
      </c>
      <c r="J22" s="97">
        <v>-5.6174601712865035E-3</v>
      </c>
      <c r="K22" s="97">
        <v>-1.6114095202815371E-2</v>
      </c>
      <c r="L22" s="97">
        <v>-7.8125E-3</v>
      </c>
      <c r="M22" s="97">
        <v>6.1663978749644244E-3</v>
      </c>
      <c r="N22" s="97">
        <v>7.1469411092053292E-3</v>
      </c>
      <c r="O22" s="70"/>
    </row>
    <row r="23" spans="2:15" s="3" customFormat="1" x14ac:dyDescent="0.25">
      <c r="B23" s="68"/>
      <c r="C23" s="99" t="s">
        <v>11</v>
      </c>
      <c r="D23" s="100"/>
      <c r="E23" s="100"/>
      <c r="F23" s="101"/>
      <c r="G23" s="97">
        <v>9.001879513304889E-3</v>
      </c>
      <c r="H23" s="97">
        <v>1.4509803921568754E-2</v>
      </c>
      <c r="I23" s="97">
        <v>1.1306532663316604E-2</v>
      </c>
      <c r="J23" s="97">
        <v>2.7138079311992191E-2</v>
      </c>
      <c r="K23" s="97">
        <v>5.7679784165969306E-3</v>
      </c>
      <c r="L23" s="97">
        <v>4.1531773193969057E-2</v>
      </c>
      <c r="M23" s="97">
        <v>4.0586145648312755E-2</v>
      </c>
      <c r="N23" s="97">
        <v>2.4749507579001406E-2</v>
      </c>
      <c r="O23" s="70"/>
    </row>
    <row r="24" spans="2:15" s="3" customFormat="1" x14ac:dyDescent="0.25">
      <c r="B24" s="68"/>
      <c r="C24" s="99" t="s">
        <v>12</v>
      </c>
      <c r="D24" s="100"/>
      <c r="E24" s="100"/>
      <c r="F24" s="101"/>
      <c r="G24" s="97">
        <v>4.3478260869565188E-2</v>
      </c>
      <c r="H24" s="97">
        <v>2.8709917971663002E-2</v>
      </c>
      <c r="I24" s="97">
        <v>3.7151141718013703E-2</v>
      </c>
      <c r="J24" s="97">
        <v>2.3501659968548028E-2</v>
      </c>
      <c r="K24" s="97">
        <v>1.2718736662398644E-2</v>
      </c>
      <c r="L24" s="97">
        <v>4.1385704652730837E-2</v>
      </c>
      <c r="M24" s="97">
        <v>1.7320922703359054E-2</v>
      </c>
      <c r="N24" s="97">
        <v>1.9524345171139323E-2</v>
      </c>
      <c r="O24" s="70"/>
    </row>
    <row r="25" spans="2:15" s="3" customFormat="1" x14ac:dyDescent="0.25">
      <c r="B25" s="68"/>
      <c r="C25" s="102" t="s">
        <v>80</v>
      </c>
      <c r="O25" s="70"/>
    </row>
    <row r="26" spans="2:15" s="3" customFormat="1" x14ac:dyDescent="0.25">
      <c r="B26" s="68"/>
      <c r="C26" s="157" t="s">
        <v>44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70"/>
    </row>
    <row r="27" spans="2:15" s="3" customForma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2:15" x14ac:dyDescent="0.25">
      <c r="B28" s="10"/>
      <c r="C28" s="10" t="str">
        <f>+CONCATENATE("Desagregando por grupo de gasto, el índice de precios de alimentos y bebidas registró una variación del ",FIXED(N17*100,1),"%; el de vestido y calzado una variación de ",FIXED(N18*100,1),"%; el de alquiler de vivienda, combustible y electricidad varió en  ",FIXED(N19*100,1),"%; el de muebles, enseres y mantenimiento de la vivienda cambió en  ",FIXED(N20*100,1),"%; el de cuidados y conservación de la salud varió en   ",FIXED(N21*100,1),"%; el de transportes y comunicaciones cambió en   ",FIXED(N22*100,1),"%; el de esparcimiento, diversión, servicios culturales y de enseñanza en   ",FIXED(N23*100,1),"%; en tanto que el índice de otros bienes y servicios varió en  ",FIXED(N24*100,1),"%.")</f>
        <v>Desagregando por grupo de gasto, el índice de precios de alimentos y bebidas registró una variación del -2.5%; el de vestido y calzado una variación de 1.9%; el de alquiler de vivienda, combustible y electricidad varió en  4.1%; el de muebles, enseres y mantenimiento de la vivienda cambió en  3.2%; el de cuidados y conservación de la salud varió en   3.0%; el de transportes y comunicaciones cambió en   0.7%; el de esparcimiento, diversión, servicios culturales y de enseñanza en   2.5%; en tanto que el índice de otros bienes y servicios varió en  2.0%.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2:15" x14ac:dyDescent="0.25">
      <c r="B31" s="68"/>
      <c r="C31" s="147" t="s">
        <v>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2:15" ht="15" customHeight="1" x14ac:dyDescent="0.25">
      <c r="B32" s="6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2:15" x14ac:dyDescent="0.25">
      <c r="B33" s="68"/>
      <c r="C33" s="160" t="str">
        <f>+CONCATENATE("El mes con mayor crecimiento (mensual) fue ", F38,", creciendo ", FIXED(F39*100,1),"% en relación a ", E38," del mismo año. En tanto que en ",H38, " se registró una disminución de ",FIXED(H39*100,1),"% en relación a ",G38,". ")</f>
        <v xml:space="preserve">El mes con mayor crecimiento (mensual) fue Marzo, creciendo 0.6% en relación a Febrero del mismo año. En tanto que en Mayo se registró una disminución de -0.8% en relación a Abril. 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2:15" x14ac:dyDescent="0.25">
      <c r="B34" s="6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2:15" x14ac:dyDescent="0.25">
      <c r="B35" s="6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0"/>
    </row>
    <row r="36" spans="2:15" x14ac:dyDescent="0.25">
      <c r="B36" s="68"/>
      <c r="C36" s="149" t="s">
        <v>46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2"/>
    </row>
    <row r="37" spans="2:15" x14ac:dyDescent="0.25">
      <c r="B37" s="6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0"/>
    </row>
    <row r="38" spans="2:15" x14ac:dyDescent="0.25">
      <c r="B38" s="68"/>
      <c r="C38" s="28" t="s">
        <v>0</v>
      </c>
      <c r="D38" s="31" t="s">
        <v>14</v>
      </c>
      <c r="E38" s="31" t="s">
        <v>15</v>
      </c>
      <c r="F38" s="31" t="s">
        <v>16</v>
      </c>
      <c r="G38" s="31" t="s">
        <v>17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24</v>
      </c>
      <c r="O38" s="31" t="s">
        <v>25</v>
      </c>
    </row>
    <row r="39" spans="2:15" s="3" customFormat="1" x14ac:dyDescent="0.25">
      <c r="B39" s="68"/>
      <c r="C39" s="29" t="s">
        <v>26</v>
      </c>
      <c r="D39" s="24">
        <v>-2.5649246553383076E-3</v>
      </c>
      <c r="E39" s="24">
        <v>-3.4554805528768107E-3</v>
      </c>
      <c r="F39" s="24">
        <v>5.8059833884362977E-3</v>
      </c>
      <c r="G39" s="24">
        <v>5.0509099655255962E-3</v>
      </c>
      <c r="H39" s="24">
        <v>-8.1365666879387177E-3</v>
      </c>
      <c r="I39" s="24">
        <v>-1.2867942737654348E-3</v>
      </c>
      <c r="J39" s="24">
        <v>4.1874698019004342E-3</v>
      </c>
      <c r="K39" s="24">
        <v>4.2502004811548755E-3</v>
      </c>
      <c r="L39" s="24">
        <v>-2.2358859698154987E-3</v>
      </c>
      <c r="M39" s="24">
        <v>-4.6418567426970148E-3</v>
      </c>
      <c r="N39" s="24">
        <v>-3.296614939294118E-3</v>
      </c>
      <c r="O39" s="24">
        <v>8.067118425298947E-4</v>
      </c>
    </row>
    <row r="40" spans="2:15" x14ac:dyDescent="0.25">
      <c r="B40" s="68"/>
      <c r="C40" s="30" t="s">
        <v>27</v>
      </c>
      <c r="D40" s="25">
        <v>-6.6044181279888425E-3</v>
      </c>
      <c r="E40" s="25">
        <v>-8.6351826379338359E-3</v>
      </c>
      <c r="F40" s="25">
        <v>2.6208278732753332E-3</v>
      </c>
      <c r="G40" s="25">
        <v>8.3801030214500916E-3</v>
      </c>
      <c r="H40" s="25">
        <v>-1.7002134797194146E-2</v>
      </c>
      <c r="I40" s="25">
        <v>-3.335143100907545E-3</v>
      </c>
      <c r="J40" s="25">
        <v>5.7587548638133867E-3</v>
      </c>
      <c r="K40" s="25">
        <v>7.5827917053543636E-3</v>
      </c>
      <c r="L40" s="25">
        <v>-5.0683458762094125E-3</v>
      </c>
      <c r="M40" s="25">
        <v>-9.4936708860758889E-3</v>
      </c>
      <c r="N40" s="25">
        <v>-7.3248655809242669E-3</v>
      </c>
      <c r="O40" s="25">
        <v>-3.6894575712379529E-3</v>
      </c>
    </row>
    <row r="41" spans="2:15" s="3" customFormat="1" x14ac:dyDescent="0.25">
      <c r="B41" s="68"/>
      <c r="C41" s="30" t="s">
        <v>28</v>
      </c>
      <c r="D41" s="25">
        <v>1.8969072164949363E-3</v>
      </c>
      <c r="E41" s="25">
        <v>3.5396773131379788E-3</v>
      </c>
      <c r="F41" s="25">
        <v>5.0036912476416617E-3</v>
      </c>
      <c r="G41" s="25">
        <v>2.2037218413322179E-3</v>
      </c>
      <c r="H41" s="25">
        <v>3.6647935499631856E-3</v>
      </c>
      <c r="I41" s="25">
        <v>5.5176890619930141E-3</v>
      </c>
      <c r="J41" s="25">
        <v>3.1471917366041602E-3</v>
      </c>
      <c r="K41" s="25">
        <v>1.3675488697610927E-3</v>
      </c>
      <c r="L41" s="25">
        <v>-3.856041131105381E-3</v>
      </c>
      <c r="M41" s="25">
        <v>-1.5322580645160677E-3</v>
      </c>
      <c r="N41" s="25">
        <v>1.615378402390899E-4</v>
      </c>
      <c r="O41" s="25">
        <v>9.1254138738592339E-3</v>
      </c>
    </row>
    <row r="42" spans="2:15" s="3" customFormat="1" x14ac:dyDescent="0.25">
      <c r="B42" s="68"/>
      <c r="C42" s="30" t="s">
        <v>29</v>
      </c>
      <c r="D42" s="25">
        <v>4.6009836585751973E-3</v>
      </c>
      <c r="E42" s="25">
        <v>-5.7643714466203422E-3</v>
      </c>
      <c r="F42" s="25">
        <v>7.9421809228819029E-5</v>
      </c>
      <c r="G42" s="25">
        <v>3.1766200762373131E-4</v>
      </c>
      <c r="H42" s="25">
        <v>-1.1987932677040236E-2</v>
      </c>
      <c r="I42" s="25">
        <v>4.0176777822420462E-4</v>
      </c>
      <c r="J42" s="25">
        <v>2.5702811244978641E-3</v>
      </c>
      <c r="K42" s="25">
        <v>6.0086524595417412E-3</v>
      </c>
      <c r="L42" s="25">
        <v>1.7520108306126048E-3</v>
      </c>
      <c r="M42" s="25">
        <v>3.1799030129580075E-3</v>
      </c>
      <c r="N42" s="25">
        <v>4.1207702670575941E-3</v>
      </c>
      <c r="O42" s="25">
        <v>3.6303369899772786E-3</v>
      </c>
    </row>
    <row r="43" spans="2:15" s="3" customFormat="1" x14ac:dyDescent="0.25">
      <c r="B43" s="68"/>
      <c r="C43" s="30" t="s">
        <v>30</v>
      </c>
      <c r="D43" s="25">
        <v>0</v>
      </c>
      <c r="E43" s="25">
        <v>6.0036337783393456E-3</v>
      </c>
      <c r="F43" s="25">
        <v>3.1409501374166648E-3</v>
      </c>
      <c r="G43" s="25">
        <v>2.739726027397138E-3</v>
      </c>
      <c r="H43" s="25">
        <v>3.0444964871194635E-3</v>
      </c>
      <c r="I43" s="25">
        <v>-2.1013308428672328E-3</v>
      </c>
      <c r="J43" s="25">
        <v>9.2029324598346118E-3</v>
      </c>
      <c r="K43" s="25">
        <v>8.4234930448223722E-3</v>
      </c>
      <c r="L43" s="25">
        <v>1.9924898459651175E-3</v>
      </c>
      <c r="M43" s="25">
        <v>-3.8240917782039752E-4</v>
      </c>
      <c r="N43" s="25">
        <v>-2.1423106350421106E-3</v>
      </c>
      <c r="O43" s="25">
        <v>4.1404692531821219E-3</v>
      </c>
    </row>
    <row r="44" spans="2:15" s="3" customFormat="1" x14ac:dyDescent="0.25">
      <c r="B44" s="68"/>
      <c r="C44" s="30" t="s">
        <v>31</v>
      </c>
      <c r="D44" s="25">
        <v>1.7345991862374177E-2</v>
      </c>
      <c r="E44" s="25">
        <v>1.4313780522031916E-2</v>
      </c>
      <c r="F44" s="25">
        <v>7.5401217487549577E-3</v>
      </c>
      <c r="G44" s="25">
        <v>3.5702025403363535E-3</v>
      </c>
      <c r="H44" s="25">
        <v>3.8995689950058754E-3</v>
      </c>
      <c r="I44" s="25">
        <v>8.9955022488754643E-3</v>
      </c>
      <c r="J44" s="25">
        <v>5.5382952856950496E-3</v>
      </c>
      <c r="K44" s="25">
        <v>1.0075228371844158E-3</v>
      </c>
      <c r="L44" s="25">
        <v>1.0736093404013491E-3</v>
      </c>
      <c r="M44" s="25">
        <v>2.6141162276291929E-3</v>
      </c>
      <c r="N44" s="25">
        <v>3.0084235860408093E-3</v>
      </c>
      <c r="O44" s="25">
        <v>0</v>
      </c>
    </row>
    <row r="45" spans="2:15" s="3" customFormat="1" x14ac:dyDescent="0.25">
      <c r="B45" s="68"/>
      <c r="C45" s="30" t="s">
        <v>32</v>
      </c>
      <c r="D45" s="25">
        <v>-7.6842804288018707E-3</v>
      </c>
      <c r="E45" s="25">
        <v>8.6042065009572788E-4</v>
      </c>
      <c r="F45" s="25">
        <v>-9.5520106982438513E-5</v>
      </c>
      <c r="G45" s="25">
        <v>2.4837600305691598E-3</v>
      </c>
      <c r="H45" s="25">
        <v>5.6222603392415138E-3</v>
      </c>
      <c r="I45" s="25">
        <v>-1.8951956789539093E-3</v>
      </c>
      <c r="J45" s="25">
        <v>-4.7469856641024766E-4</v>
      </c>
      <c r="K45" s="25">
        <v>-7.7887537993921452E-3</v>
      </c>
      <c r="L45" s="25">
        <v>4.0206777713958086E-3</v>
      </c>
      <c r="M45" s="25">
        <v>-8.5812356979397819E-4</v>
      </c>
      <c r="N45" s="25">
        <v>-5.7257371886632047E-4</v>
      </c>
      <c r="O45" s="25">
        <v>1.2699322066265673E-2</v>
      </c>
    </row>
    <row r="46" spans="2:15" s="3" customFormat="1" x14ac:dyDescent="0.25">
      <c r="B46" s="68"/>
      <c r="C46" s="30" t="s">
        <v>33</v>
      </c>
      <c r="D46" s="25">
        <v>0</v>
      </c>
      <c r="E46" s="25">
        <v>1.7761989342806039E-3</v>
      </c>
      <c r="F46" s="25">
        <v>3.2624113475177463E-2</v>
      </c>
      <c r="G46" s="25">
        <v>2.4896978021977656E-3</v>
      </c>
      <c r="H46" s="25">
        <v>1.1989380834118712E-3</v>
      </c>
      <c r="I46" s="25">
        <v>0</v>
      </c>
      <c r="J46" s="25">
        <v>1.4541099991447481E-3</v>
      </c>
      <c r="K46" s="25">
        <v>5.1247010591048969E-4</v>
      </c>
      <c r="L46" s="25">
        <v>0</v>
      </c>
      <c r="M46" s="25">
        <v>-2.5610380740992422E-4</v>
      </c>
      <c r="N46" s="25">
        <v>0</v>
      </c>
      <c r="O46" s="25">
        <v>5.1233882674406317E-4</v>
      </c>
    </row>
    <row r="47" spans="2:15" x14ac:dyDescent="0.25">
      <c r="B47" s="68"/>
      <c r="C47" s="30" t="s">
        <v>34</v>
      </c>
      <c r="D47" s="25">
        <v>7.9320113314447216E-3</v>
      </c>
      <c r="E47" s="25">
        <v>-8.0301935276638758E-5</v>
      </c>
      <c r="F47" s="25">
        <v>2.0077096048827237E-3</v>
      </c>
      <c r="G47" s="25">
        <v>-2.4845716117656291E-3</v>
      </c>
      <c r="H47" s="25">
        <v>1.2052064920455852E-3</v>
      </c>
      <c r="I47" s="25">
        <v>-1.6852580049754318E-3</v>
      </c>
      <c r="J47" s="25">
        <v>2.411575562700996E-3</v>
      </c>
      <c r="K47" s="25">
        <v>2.8067361668002722E-3</v>
      </c>
      <c r="L47" s="25">
        <v>-3.9984006397442151E-4</v>
      </c>
      <c r="M47" s="25">
        <v>6.3999999999997392E-4</v>
      </c>
      <c r="N47" s="25">
        <v>1.6789254876878879E-3</v>
      </c>
      <c r="O47" s="25">
        <v>3.1925931838134858E-3</v>
      </c>
    </row>
    <row r="48" spans="2:15" x14ac:dyDescent="0.25">
      <c r="B48" s="68"/>
      <c r="C48" s="163" t="s">
        <v>61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73"/>
    </row>
    <row r="49" spans="2:15" x14ac:dyDescent="0.2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2:15" x14ac:dyDescent="0.25">
      <c r="B53" s="68"/>
      <c r="C53" s="147" t="s">
        <v>35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</row>
    <row r="54" spans="2:15" x14ac:dyDescent="0.25">
      <c r="B54" s="6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</row>
    <row r="55" spans="2:15" x14ac:dyDescent="0.25">
      <c r="B55" s="68"/>
      <c r="C55" s="10"/>
      <c r="D55" s="10"/>
      <c r="E55" s="10"/>
      <c r="F55" s="10"/>
      <c r="G55" s="10"/>
      <c r="H55" s="10"/>
      <c r="I55" s="149" t="s">
        <v>48</v>
      </c>
      <c r="J55" s="149"/>
      <c r="K55" s="149"/>
      <c r="L55" s="149"/>
      <c r="M55" s="149"/>
      <c r="N55" s="149"/>
      <c r="O55" s="70"/>
    </row>
    <row r="56" spans="2:15" ht="15" customHeight="1" x14ac:dyDescent="0.25">
      <c r="B56" s="68"/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70"/>
    </row>
    <row r="57" spans="2:15" x14ac:dyDescent="0.25">
      <c r="B57" s="68"/>
      <c r="C57" s="171" t="str">
        <f>+CONCATENATE("Los alimentos son el principal componente de la canasta familiar. El Índice de precios al consumidor del ", I61, "  en la región tuvo un crecimiento de ", FIXED(100*M61,1),"%, en tanto los precios de ",I60, " tuvieron un crecimiento de ", FIXED(100*M60,1),"%. Por otro lado los precios por ", I64, ", aumentaron ", FIXED(100*M64,1), "% de enero a dicembre del 2017.")</f>
        <v>Los alimentos son el principal componente de la canasta familiar. El Índice de precios al consumidor del Leche, quesos y huevos  en la región tuvo un crecimiento de 1.3%, en tanto los precios de Azúcar tuvieron un crecimiento de -13.5%. Por otro lado los precios por Combustibles, aumentaron 0.8% de enero a dicembre del 2017.</v>
      </c>
      <c r="D57" s="171"/>
      <c r="E57" s="171"/>
      <c r="F57" s="171"/>
      <c r="G57" s="171"/>
      <c r="H57" s="10"/>
      <c r="I57" s="36" t="s">
        <v>36</v>
      </c>
      <c r="J57" s="37"/>
      <c r="K57" s="38">
        <v>2015</v>
      </c>
      <c r="L57" s="38">
        <v>2016</v>
      </c>
      <c r="M57" s="38">
        <v>2017</v>
      </c>
      <c r="N57" s="39" t="s">
        <v>47</v>
      </c>
      <c r="O57" s="70"/>
    </row>
    <row r="58" spans="2:15" x14ac:dyDescent="0.25">
      <c r="B58" s="68"/>
      <c r="C58" s="171"/>
      <c r="D58" s="171"/>
      <c r="E58" s="171"/>
      <c r="F58" s="171"/>
      <c r="G58" s="171"/>
      <c r="H58" s="10"/>
      <c r="I58" s="10" t="s">
        <v>37</v>
      </c>
      <c r="J58" s="35"/>
      <c r="K58" s="94"/>
      <c r="L58" s="94"/>
      <c r="M58" s="94"/>
      <c r="N58" s="35"/>
      <c r="O58" s="70"/>
    </row>
    <row r="59" spans="2:15" x14ac:dyDescent="0.25">
      <c r="B59" s="68"/>
      <c r="C59" s="171"/>
      <c r="D59" s="171"/>
      <c r="E59" s="171"/>
      <c r="F59" s="171"/>
      <c r="G59" s="171"/>
      <c r="I59" s="103" t="s">
        <v>40</v>
      </c>
      <c r="J59" s="104"/>
      <c r="K59" s="118">
        <v>3.098808150711263E-2</v>
      </c>
      <c r="L59" s="118">
        <v>-5.5563842482100334E-2</v>
      </c>
      <c r="M59" s="118">
        <v>5.8832820026849975E-2</v>
      </c>
      <c r="N59" s="41">
        <f>+(M59-L59)*100</f>
        <v>11.43966625089503</v>
      </c>
      <c r="O59" s="70"/>
    </row>
    <row r="60" spans="2:15" x14ac:dyDescent="0.25">
      <c r="B60" s="68"/>
      <c r="C60" s="171"/>
      <c r="D60" s="171"/>
      <c r="E60" s="171"/>
      <c r="F60" s="171"/>
      <c r="G60" s="171"/>
      <c r="I60" s="103" t="s">
        <v>67</v>
      </c>
      <c r="J60" s="104"/>
      <c r="K60" s="118">
        <v>0.19001095690284897</v>
      </c>
      <c r="L60" s="118">
        <v>9.2380879306376062E-2</v>
      </c>
      <c r="M60" s="118">
        <v>-0.13457891409707112</v>
      </c>
      <c r="N60" s="41">
        <f>+(M60-L60)*100</f>
        <v>-22.695979340344717</v>
      </c>
      <c r="O60" s="70"/>
    </row>
    <row r="61" spans="2:15" x14ac:dyDescent="0.25">
      <c r="B61" s="68"/>
      <c r="C61" s="171"/>
      <c r="D61" s="171"/>
      <c r="E61" s="171"/>
      <c r="F61" s="171"/>
      <c r="G61" s="171"/>
      <c r="I61" s="103" t="s">
        <v>38</v>
      </c>
      <c r="J61" s="104"/>
      <c r="K61" s="118">
        <v>-4.6527085410436042E-3</v>
      </c>
      <c r="L61" s="118">
        <v>4.5075125208681177E-2</v>
      </c>
      <c r="M61" s="118">
        <v>1.3019169329073543E-2</v>
      </c>
      <c r="N61" s="41">
        <f>+(M61-L61)*100</f>
        <v>-3.2055955879607634</v>
      </c>
      <c r="O61" s="70"/>
    </row>
    <row r="62" spans="2:15" x14ac:dyDescent="0.25">
      <c r="B62" s="68"/>
      <c r="C62" s="171"/>
      <c r="D62" s="171"/>
      <c r="E62" s="171"/>
      <c r="F62" s="171"/>
      <c r="G62" s="171"/>
      <c r="H62" s="40"/>
      <c r="I62" s="105" t="s">
        <v>39</v>
      </c>
      <c r="J62" s="106"/>
      <c r="K62" s="119">
        <v>2.0738820479585085E-2</v>
      </c>
      <c r="L62" s="119">
        <v>5.0612244897959124E-2</v>
      </c>
      <c r="M62" s="119">
        <v>-1.9770353103686356E-2</v>
      </c>
      <c r="N62" s="44">
        <f>+(M62-L62)*100</f>
        <v>-7.038259800164548</v>
      </c>
      <c r="O62" s="70"/>
    </row>
    <row r="63" spans="2:15" x14ac:dyDescent="0.25">
      <c r="B63" s="68"/>
      <c r="C63" s="171"/>
      <c r="D63" s="171"/>
      <c r="E63" s="171"/>
      <c r="F63" s="171"/>
      <c r="G63" s="171"/>
      <c r="H63" s="10"/>
      <c r="I63" s="10" t="s">
        <v>41</v>
      </c>
      <c r="J63" s="10"/>
      <c r="K63" s="8"/>
      <c r="L63" s="8"/>
      <c r="M63" s="8"/>
      <c r="N63" s="41"/>
      <c r="O63" s="70"/>
    </row>
    <row r="64" spans="2:15" x14ac:dyDescent="0.25">
      <c r="B64" s="68"/>
      <c r="C64" s="171"/>
      <c r="D64" s="171"/>
      <c r="E64" s="171"/>
      <c r="F64" s="171"/>
      <c r="G64" s="171"/>
      <c r="H64" s="10"/>
      <c r="I64" s="103" t="s">
        <v>42</v>
      </c>
      <c r="J64" s="104"/>
      <c r="K64" s="118">
        <v>-4.6163955971742943E-2</v>
      </c>
      <c r="L64" s="118">
        <v>-2.5060282466414119E-2</v>
      </c>
      <c r="M64" s="118">
        <v>8.3031534316757583E-3</v>
      </c>
      <c r="N64" s="41">
        <f>+(M64-L64)*100</f>
        <v>3.3363435898089877</v>
      </c>
      <c r="O64" s="70"/>
    </row>
    <row r="65" spans="2:15" x14ac:dyDescent="0.25">
      <c r="B65" s="68"/>
      <c r="C65" s="171"/>
      <c r="D65" s="171"/>
      <c r="E65" s="171"/>
      <c r="F65" s="171"/>
      <c r="G65" s="171"/>
      <c r="H65" s="10"/>
      <c r="I65" s="105" t="s">
        <v>43</v>
      </c>
      <c r="J65" s="106"/>
      <c r="K65" s="119">
        <v>0.16012810248198561</v>
      </c>
      <c r="L65" s="119">
        <v>-8.8681849551414671E-2</v>
      </c>
      <c r="M65" s="119">
        <v>-2.1431276031806279E-2</v>
      </c>
      <c r="N65" s="44">
        <f>+(M65-L65)*100</f>
        <v>6.7250573519608388</v>
      </c>
      <c r="O65" s="70"/>
    </row>
    <row r="66" spans="2:15" x14ac:dyDescent="0.25">
      <c r="B66" s="68"/>
      <c r="C66" s="171"/>
      <c r="D66" s="171"/>
      <c r="E66" s="171"/>
      <c r="F66" s="171"/>
      <c r="G66" s="171"/>
      <c r="H66" s="10"/>
      <c r="I66" s="10" t="s">
        <v>10</v>
      </c>
      <c r="J66" s="10"/>
      <c r="K66" s="8"/>
      <c r="L66" s="8"/>
      <c r="M66" s="8"/>
      <c r="N66" s="41"/>
      <c r="O66" s="70"/>
    </row>
    <row r="67" spans="2:15" x14ac:dyDescent="0.25">
      <c r="B67" s="68"/>
      <c r="C67" s="171"/>
      <c r="D67" s="171"/>
      <c r="E67" s="171"/>
      <c r="F67" s="171"/>
      <c r="G67" s="171"/>
      <c r="H67" s="10"/>
      <c r="I67" s="103" t="s">
        <v>49</v>
      </c>
      <c r="J67" s="104"/>
      <c r="K67" s="120">
        <v>4.8583738197818249E-3</v>
      </c>
      <c r="L67" s="118">
        <v>-1.0946907498632363E-3</v>
      </c>
      <c r="M67" s="118">
        <v>-1.5525114155251485E-3</v>
      </c>
      <c r="N67" s="41">
        <f>+(M67-L67)*100</f>
        <v>-4.5782066566191215E-2</v>
      </c>
      <c r="O67" s="70"/>
    </row>
    <row r="68" spans="2:15" x14ac:dyDescent="0.25">
      <c r="B68" s="68"/>
      <c r="C68" s="171"/>
      <c r="D68" s="171"/>
      <c r="E68" s="171"/>
      <c r="F68" s="171"/>
      <c r="G68" s="171"/>
      <c r="H68" s="10"/>
      <c r="I68" s="105" t="s">
        <v>50</v>
      </c>
      <c r="J68" s="106"/>
      <c r="K68" s="121">
        <v>-2.513906718014558E-2</v>
      </c>
      <c r="L68" s="119">
        <v>1.097333479644913E-4</v>
      </c>
      <c r="M68" s="119">
        <v>0</v>
      </c>
      <c r="N68" s="44">
        <f>+(M68-L68)*100</f>
        <v>-1.097333479644913E-2</v>
      </c>
      <c r="O68" s="70"/>
    </row>
    <row r="69" spans="2:15" x14ac:dyDescent="0.25">
      <c r="B69" s="68"/>
      <c r="C69" s="10"/>
      <c r="D69" s="10"/>
      <c r="E69" s="10"/>
      <c r="F69" s="10"/>
      <c r="G69" s="10"/>
      <c r="H69" s="10"/>
      <c r="I69" s="45" t="s">
        <v>51</v>
      </c>
      <c r="J69" s="10"/>
      <c r="K69" s="10"/>
      <c r="L69" s="10"/>
      <c r="M69" s="10"/>
      <c r="N69" s="10"/>
      <c r="O69" s="70"/>
    </row>
    <row r="70" spans="2:15" x14ac:dyDescent="0.2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</row>
    <row r="71" spans="2:15" x14ac:dyDescent="0.25">
      <c r="B71" s="141" t="str">
        <f>+CONCATENATE("Cabe agregar que el  IPC  de  Azúcar en esta región varió un ",FIXED(M60*100,1),"%. En tanto el IPC de Carnes y preparados de carne varió   ",FIXED(M62*100,1),"%,  el IPC de las Leche, quesos y huevos cambió en ",FIXED(M61*100,1),"% y el IPC de Bebidas alcohólicas  en ",FIXED(M59*100,1),"%.")</f>
        <v>Cabe agregar que el  IPC  de  Azúcar en esta región varió un -13.5%. En tanto el IPC de Carnes y preparados de carne varió   -2.0%,  el IPC de las Leche, quesos y huevos cambió en 1.3% y el IPC de Bebidas alcohólicas  en 5.9%.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2:15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2:15" x14ac:dyDescent="0.2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spans="2:15" x14ac:dyDescent="0.25">
      <c r="B74" s="68"/>
      <c r="C74" s="107" t="s">
        <v>81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0"/>
    </row>
    <row r="75" spans="2:15" x14ac:dyDescent="0.25">
      <c r="B75" s="6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0"/>
    </row>
    <row r="76" spans="2:15" x14ac:dyDescent="0.25">
      <c r="B76" s="68"/>
      <c r="C76" s="10"/>
      <c r="D76" s="10"/>
      <c r="E76" s="10"/>
      <c r="F76" s="146" t="s">
        <v>2</v>
      </c>
      <c r="G76" s="146"/>
      <c r="H76" s="146"/>
      <c r="I76" s="146"/>
      <c r="J76" s="146" t="s">
        <v>82</v>
      </c>
      <c r="K76" s="146"/>
      <c r="L76" s="146"/>
      <c r="M76" s="14"/>
      <c r="N76" s="14"/>
      <c r="O76" s="15"/>
    </row>
    <row r="77" spans="2:15" x14ac:dyDescent="0.25">
      <c r="B77" s="68"/>
      <c r="C77" s="10"/>
      <c r="D77" s="10"/>
      <c r="E77" s="10"/>
      <c r="F77" s="146"/>
      <c r="G77" s="146"/>
      <c r="H77" s="146"/>
      <c r="I77" s="146"/>
      <c r="J77" s="109">
        <v>2017</v>
      </c>
      <c r="K77" s="109">
        <v>2018</v>
      </c>
      <c r="L77" s="109" t="s">
        <v>53</v>
      </c>
      <c r="M77" s="14"/>
      <c r="N77" s="14"/>
      <c r="O77" s="15"/>
    </row>
    <row r="78" spans="2:15" x14ac:dyDescent="0.25">
      <c r="B78" s="68"/>
      <c r="C78" s="10"/>
      <c r="D78" s="10"/>
      <c r="E78" s="10"/>
      <c r="F78" s="175" t="s">
        <v>4</v>
      </c>
      <c r="G78" s="175"/>
      <c r="H78" s="175"/>
      <c r="I78" s="175"/>
      <c r="J78" s="24">
        <v>3.4835727257718441E-2</v>
      </c>
      <c r="K78" s="24">
        <v>-1.2763241863432695E-3</v>
      </c>
      <c r="L78" s="115">
        <f>+(K78-J78)*100</f>
        <v>-3.611205144406171</v>
      </c>
      <c r="M78" s="14"/>
      <c r="N78" s="14"/>
      <c r="O78" s="15"/>
    </row>
    <row r="79" spans="2:15" x14ac:dyDescent="0.25">
      <c r="B79" s="68"/>
      <c r="C79" s="10"/>
      <c r="D79" s="10"/>
      <c r="E79" s="10"/>
      <c r="F79" s="88" t="s">
        <v>5</v>
      </c>
      <c r="G79" s="20"/>
      <c r="H79" s="20"/>
      <c r="I79" s="21"/>
      <c r="J79" s="114">
        <v>4.0704594144251427E-2</v>
      </c>
      <c r="K79" s="25">
        <v>-2.5236352546508134E-2</v>
      </c>
      <c r="L79" s="116">
        <f t="shared" ref="L79:L86" si="0">+(K79-J79)*100</f>
        <v>-6.5940946690759557</v>
      </c>
      <c r="M79" s="14"/>
      <c r="N79" s="14"/>
      <c r="O79" s="15"/>
    </row>
    <row r="80" spans="2:15" x14ac:dyDescent="0.25">
      <c r="B80" s="68"/>
      <c r="C80" s="10"/>
      <c r="D80" s="10"/>
      <c r="E80" s="10"/>
      <c r="F80" s="88" t="s">
        <v>6</v>
      </c>
      <c r="G80" s="20"/>
      <c r="H80" s="20"/>
      <c r="I80" s="21"/>
      <c r="J80" s="25">
        <v>4.1564169988972832E-2</v>
      </c>
      <c r="K80" s="25">
        <v>1.8731167033146034E-2</v>
      </c>
      <c r="L80" s="116">
        <f t="shared" si="0"/>
        <v>-2.2833002955826798</v>
      </c>
      <c r="M80" s="14"/>
      <c r="N80" s="14"/>
      <c r="O80" s="15"/>
    </row>
    <row r="81" spans="2:15" x14ac:dyDescent="0.25">
      <c r="B81" s="68"/>
      <c r="C81" s="10"/>
      <c r="D81" s="10"/>
      <c r="E81" s="10"/>
      <c r="F81" s="88" t="s">
        <v>7</v>
      </c>
      <c r="G81" s="20"/>
      <c r="H81" s="20"/>
      <c r="I81" s="21"/>
      <c r="J81" s="25">
        <v>-3.1896087925601613E-2</v>
      </c>
      <c r="K81" s="25">
        <v>4.0568434423626565E-2</v>
      </c>
      <c r="L81" s="116">
        <f t="shared" si="0"/>
        <v>7.2464522349228178</v>
      </c>
      <c r="M81" s="14"/>
      <c r="N81" s="14"/>
      <c r="O81" s="15"/>
    </row>
    <row r="82" spans="2:15" x14ac:dyDescent="0.25">
      <c r="B82" s="68"/>
      <c r="C82" s="10"/>
      <c r="D82" s="10"/>
      <c r="E82" s="10"/>
      <c r="F82" s="88" t="s">
        <v>8</v>
      </c>
      <c r="G82" s="20"/>
      <c r="H82" s="20"/>
      <c r="I82" s="21"/>
      <c r="J82" s="25">
        <v>6.5635138507611712E-2</v>
      </c>
      <c r="K82" s="25">
        <v>3.2006245120999255E-2</v>
      </c>
      <c r="L82" s="116">
        <f t="shared" si="0"/>
        <v>-3.3628893386612457</v>
      </c>
      <c r="M82" s="14"/>
      <c r="N82" s="14"/>
      <c r="O82" s="15"/>
    </row>
    <row r="83" spans="2:15" x14ac:dyDescent="0.25">
      <c r="B83" s="68"/>
      <c r="C83" s="10"/>
      <c r="D83" s="10"/>
      <c r="E83" s="10"/>
      <c r="F83" s="88" t="s">
        <v>9</v>
      </c>
      <c r="G83" s="20"/>
      <c r="H83" s="20"/>
      <c r="I83" s="21"/>
      <c r="J83" s="25">
        <v>0.10225473192066947</v>
      </c>
      <c r="K83" s="25">
        <v>3.0238763084080356E-2</v>
      </c>
      <c r="L83" s="116">
        <f t="shared" si="0"/>
        <v>-7.2015968836589117</v>
      </c>
      <c r="M83" s="14"/>
      <c r="N83" s="14"/>
      <c r="O83" s="15"/>
    </row>
    <row r="84" spans="2:15" x14ac:dyDescent="0.25">
      <c r="B84" s="68"/>
      <c r="C84" s="10"/>
      <c r="D84" s="10"/>
      <c r="E84" s="10"/>
      <c r="F84" s="88" t="s">
        <v>10</v>
      </c>
      <c r="G84" s="20"/>
      <c r="H84" s="20"/>
      <c r="I84" s="21"/>
      <c r="J84" s="25">
        <v>8.2628747117601264E-3</v>
      </c>
      <c r="K84" s="25">
        <v>7.1469411092053292E-3</v>
      </c>
      <c r="L84" s="116">
        <f t="shared" si="0"/>
        <v>-0.11159336025547972</v>
      </c>
      <c r="M84" s="14"/>
      <c r="N84" s="14"/>
      <c r="O84" s="15"/>
    </row>
    <row r="85" spans="2:15" x14ac:dyDescent="0.25">
      <c r="B85" s="68"/>
      <c r="C85" s="10"/>
      <c r="D85" s="10"/>
      <c r="E85" s="10"/>
      <c r="F85" s="88" t="s">
        <v>11</v>
      </c>
      <c r="G85" s="20"/>
      <c r="H85" s="20"/>
      <c r="I85" s="21"/>
      <c r="J85" s="25">
        <v>3.547042653187904E-2</v>
      </c>
      <c r="K85" s="25">
        <v>2.4749507579001406E-2</v>
      </c>
      <c r="L85" s="116">
        <f t="shared" si="0"/>
        <v>-1.0720918952877634</v>
      </c>
      <c r="M85" s="14"/>
      <c r="N85" s="14"/>
      <c r="O85" s="15"/>
    </row>
    <row r="86" spans="2:15" x14ac:dyDescent="0.25">
      <c r="B86" s="68"/>
      <c r="C86" s="10"/>
      <c r="D86" s="10"/>
      <c r="E86" s="10"/>
      <c r="F86" s="88" t="s">
        <v>12</v>
      </c>
      <c r="G86" s="20"/>
      <c r="H86" s="20"/>
      <c r="I86" s="21"/>
      <c r="J86" s="25">
        <v>4.0809499916373948E-2</v>
      </c>
      <c r="K86" s="25">
        <v>1.9524345171139323E-2</v>
      </c>
      <c r="L86" s="116">
        <f t="shared" si="0"/>
        <v>-2.1285154745234625</v>
      </c>
      <c r="M86" s="14"/>
      <c r="N86" s="14"/>
      <c r="O86" s="15"/>
    </row>
    <row r="87" spans="2:15" x14ac:dyDescent="0.25">
      <c r="B87" s="68"/>
      <c r="C87" s="10"/>
      <c r="D87" s="10"/>
      <c r="E87" s="10"/>
      <c r="F87" s="108" t="s">
        <v>80</v>
      </c>
      <c r="G87" s="10"/>
      <c r="H87" s="10"/>
      <c r="I87" s="10"/>
      <c r="J87" s="10"/>
      <c r="K87" s="10"/>
      <c r="L87" s="10"/>
      <c r="M87" s="14"/>
      <c r="N87" s="14"/>
      <c r="O87" s="15"/>
    </row>
    <row r="88" spans="2:15" x14ac:dyDescent="0.25">
      <c r="B88" s="68"/>
      <c r="C88" s="10"/>
      <c r="D88" s="10"/>
      <c r="E88" s="10"/>
      <c r="F88" s="108" t="s">
        <v>83</v>
      </c>
      <c r="G88" s="108"/>
      <c r="H88" s="108"/>
      <c r="I88" s="108"/>
      <c r="J88" s="108"/>
      <c r="K88" s="108"/>
      <c r="L88" s="10"/>
      <c r="M88" s="14"/>
      <c r="N88" s="14"/>
      <c r="O88" s="15"/>
    </row>
    <row r="89" spans="2:15" x14ac:dyDescent="0.25">
      <c r="B89" s="80"/>
      <c r="C89" s="81"/>
      <c r="D89" s="81"/>
      <c r="E89" s="81"/>
      <c r="F89" s="81"/>
      <c r="G89" s="81"/>
      <c r="H89" s="81"/>
      <c r="I89" s="81"/>
      <c r="J89" s="110"/>
      <c r="K89" s="110"/>
      <c r="L89" s="110"/>
      <c r="M89" s="110"/>
      <c r="N89" s="110"/>
      <c r="O89" s="111"/>
    </row>
  </sheetData>
  <mergeCells count="20">
    <mergeCell ref="F77:I77"/>
    <mergeCell ref="F78:I78"/>
    <mergeCell ref="C48:O48"/>
    <mergeCell ref="C53:O53"/>
    <mergeCell ref="I55:N55"/>
    <mergeCell ref="C57:G68"/>
    <mergeCell ref="F76:I76"/>
    <mergeCell ref="J76:L76"/>
    <mergeCell ref="C36:O36"/>
    <mergeCell ref="B1:O2"/>
    <mergeCell ref="C7:O7"/>
    <mergeCell ref="C9:N11"/>
    <mergeCell ref="C12:N12"/>
    <mergeCell ref="C14:F14"/>
    <mergeCell ref="G14:N14"/>
    <mergeCell ref="C15:F15"/>
    <mergeCell ref="C16:F16"/>
    <mergeCell ref="C26:N26"/>
    <mergeCell ref="C31:O31"/>
    <mergeCell ref="C33:O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45" t="s">
        <v>0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2:15" x14ac:dyDescent="0.25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2:15" x14ac:dyDescent="0.25"/>
    <row r="11" spans="2:15" x14ac:dyDescent="0.25">
      <c r="G11" s="6"/>
    </row>
    <row r="12" spans="2:15" x14ac:dyDescent="0.25">
      <c r="F12" s="6" t="s">
        <v>68</v>
      </c>
      <c r="G12" s="6"/>
      <c r="J12" s="2">
        <v>2</v>
      </c>
    </row>
    <row r="13" spans="2:15" x14ac:dyDescent="0.25">
      <c r="G13" s="6" t="s">
        <v>69</v>
      </c>
      <c r="J13" s="2">
        <v>3</v>
      </c>
    </row>
    <row r="14" spans="2:15" x14ac:dyDescent="0.25">
      <c r="G14" s="6" t="s">
        <v>70</v>
      </c>
      <c r="J14" s="2">
        <v>4</v>
      </c>
    </row>
    <row r="15" spans="2:15" x14ac:dyDescent="0.25">
      <c r="G15" s="6" t="s">
        <v>71</v>
      </c>
      <c r="J15" s="2">
        <v>5</v>
      </c>
    </row>
    <row r="16" spans="2:15" x14ac:dyDescent="0.25">
      <c r="G16" s="6" t="s">
        <v>72</v>
      </c>
      <c r="J16" s="2">
        <v>6</v>
      </c>
    </row>
    <row r="17" spans="7:10" x14ac:dyDescent="0.25">
      <c r="G17" s="60" t="s">
        <v>73</v>
      </c>
      <c r="J17" s="2">
        <v>7</v>
      </c>
    </row>
    <row r="18" spans="7:10" x14ac:dyDescent="0.25">
      <c r="G18" s="6" t="s">
        <v>74</v>
      </c>
      <c r="J18" s="2">
        <v>8</v>
      </c>
    </row>
    <row r="19" spans="7:10" x14ac:dyDescent="0.25">
      <c r="G19" s="6" t="s">
        <v>75</v>
      </c>
      <c r="J19" s="2">
        <v>9</v>
      </c>
    </row>
    <row r="20" spans="7:10" x14ac:dyDescent="0.25">
      <c r="G20" s="60" t="s">
        <v>76</v>
      </c>
      <c r="J20" s="2">
        <v>10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82"/>
  <sheetViews>
    <sheetView zoomScale="85" zoomScaleNormal="85" workbookViewId="0">
      <selection activeCell="A10" sqref="A10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1:23" x14ac:dyDescent="0.25">
      <c r="B1" s="180" t="s">
        <v>89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23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23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9"/>
      <c r="H3" s="5"/>
      <c r="I3" s="9" t="str">
        <f>+C52</f>
        <v>3. Variación porcentual anual del IPC de las regiones del Oriente</v>
      </c>
      <c r="J3" s="5"/>
      <c r="K3" s="5"/>
      <c r="L3" s="9"/>
      <c r="M3" s="5"/>
      <c r="N3" s="5"/>
      <c r="O3" s="5"/>
    </row>
    <row r="4" spans="1:23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9"/>
      <c r="H4" s="5"/>
      <c r="I4" s="5" t="str">
        <f>+C73</f>
        <v>4. Variación del IPC de productos emblemáticos</v>
      </c>
      <c r="J4" s="5"/>
      <c r="K4" s="5"/>
      <c r="L4" s="9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23" x14ac:dyDescent="0.25">
      <c r="B7" s="68"/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1:23" s="3" customFormat="1" ht="15" customHeight="1" x14ac:dyDescent="0.25">
      <c r="A8" s="1"/>
      <c r="B8" s="6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1"/>
    </row>
    <row r="9" spans="1:23" s="3" customFormat="1" x14ac:dyDescent="0.25">
      <c r="A9" s="1"/>
      <c r="B9" s="68"/>
      <c r="C9" s="164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C20, " en ",FIXED(N20*100, 1 ), "%. ")</f>
        <v xml:space="preserve">La variación anual de enero a diciembre 2017 en esta región registró una tasa de 0.8%, impulsado por el aumento general en los precios del grupo Alimentos y bebidas que registró un incremento del -0.8% como principal grupo de consumo, cabe resaltar el aumento en los precios de  Muebles, enseres del hogar y mante. en 3.1%. 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69"/>
      <c r="P9" s="1"/>
    </row>
    <row r="10" spans="1:23" s="3" customFormat="1" x14ac:dyDescent="0.25">
      <c r="A10" s="1"/>
      <c r="B10" s="68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69"/>
      <c r="P10" s="1"/>
    </row>
    <row r="11" spans="1:23" s="3" customFormat="1" ht="15" customHeight="1" x14ac:dyDescent="0.25">
      <c r="A11" s="1"/>
      <c r="B11" s="68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69"/>
      <c r="P11" s="1"/>
      <c r="S11" s="51"/>
      <c r="T11" s="52"/>
      <c r="U11" s="51"/>
      <c r="V11" s="51"/>
      <c r="W11" s="52"/>
    </row>
    <row r="12" spans="1:23" s="3" customFormat="1" x14ac:dyDescent="0.25">
      <c r="A12" s="1"/>
      <c r="B12" s="68"/>
      <c r="C12" s="149" t="s">
        <v>45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70"/>
      <c r="P12" s="1"/>
      <c r="S12" s="52"/>
      <c r="T12" s="52"/>
      <c r="U12" s="52"/>
      <c r="V12" s="53"/>
      <c r="W12" s="52"/>
    </row>
    <row r="13" spans="1:23" s="3" customFormat="1" x14ac:dyDescent="0.25">
      <c r="A13" s="1"/>
      <c r="B13" s="6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0"/>
      <c r="P13" s="1"/>
      <c r="S13" s="52"/>
      <c r="T13" s="52"/>
      <c r="U13" s="52"/>
      <c r="V13" s="53"/>
      <c r="W13" s="52"/>
    </row>
    <row r="14" spans="1:23" s="3" customFormat="1" x14ac:dyDescent="0.25">
      <c r="A14" s="1"/>
      <c r="B14" s="68"/>
      <c r="C14" s="165" t="s">
        <v>63</v>
      </c>
      <c r="D14" s="166"/>
      <c r="E14" s="166"/>
      <c r="F14" s="166"/>
      <c r="G14" s="166"/>
      <c r="H14" s="152" t="s">
        <v>3</v>
      </c>
      <c r="I14" s="153"/>
      <c r="J14" s="153"/>
      <c r="K14" s="153"/>
      <c r="L14" s="153"/>
      <c r="M14" s="153"/>
      <c r="N14" s="154"/>
      <c r="O14" s="78" t="s">
        <v>60</v>
      </c>
      <c r="P14" s="1"/>
      <c r="S14" s="52"/>
      <c r="T14" s="52"/>
      <c r="U14" s="52"/>
      <c r="V14" s="53"/>
      <c r="W14" s="52"/>
    </row>
    <row r="15" spans="1:23" s="3" customFormat="1" ht="14.25" customHeight="1" x14ac:dyDescent="0.25">
      <c r="A15" s="1"/>
      <c r="B15" s="68"/>
      <c r="C15" s="167"/>
      <c r="D15" s="168"/>
      <c r="E15" s="168"/>
      <c r="F15" s="168"/>
      <c r="G15" s="169"/>
      <c r="H15" s="22">
        <v>2011</v>
      </c>
      <c r="I15" s="22">
        <v>2012</v>
      </c>
      <c r="J15" s="22">
        <v>2013</v>
      </c>
      <c r="K15" s="22">
        <v>2014</v>
      </c>
      <c r="L15" s="22">
        <v>2015</v>
      </c>
      <c r="M15" s="22">
        <v>2016</v>
      </c>
      <c r="N15" s="22">
        <v>2017</v>
      </c>
      <c r="O15" s="78"/>
      <c r="P15" s="1"/>
      <c r="S15" s="52"/>
      <c r="T15" s="52"/>
      <c r="U15" s="52"/>
      <c r="V15" s="53"/>
      <c r="W15" s="52"/>
    </row>
    <row r="16" spans="1:23" s="3" customFormat="1" x14ac:dyDescent="0.25">
      <c r="A16" s="1"/>
      <c r="B16" s="68"/>
      <c r="C16" s="18" t="s">
        <v>4</v>
      </c>
      <c r="D16" s="19"/>
      <c r="E16" s="19"/>
      <c r="F16" s="19"/>
      <c r="G16" s="91" t="s">
        <v>64</v>
      </c>
      <c r="H16" s="23">
        <v>5.4704701071835116E-2</v>
      </c>
      <c r="I16" s="24">
        <v>2.5279867865663164E-2</v>
      </c>
      <c r="J16" s="24">
        <v>2.8449008815500942E-2</v>
      </c>
      <c r="K16" s="24">
        <v>3.4580283038365911E-2</v>
      </c>
      <c r="L16" s="24">
        <v>4.2298391336347496E-2</v>
      </c>
      <c r="M16" s="24">
        <v>2.841636992726948E-2</v>
      </c>
      <c r="N16" s="24">
        <v>7.9058361942128119E-3</v>
      </c>
      <c r="O16" s="79">
        <f>+(N16-M16)*100</f>
        <v>-2.0510533733056668</v>
      </c>
      <c r="P16" s="131"/>
      <c r="S16" s="51"/>
      <c r="T16" s="52"/>
      <c r="U16" s="51"/>
      <c r="V16" s="51"/>
      <c r="W16" s="52"/>
    </row>
    <row r="17" spans="1:23" s="3" customFormat="1" x14ac:dyDescent="0.25">
      <c r="A17" s="1"/>
      <c r="B17" s="68"/>
      <c r="C17" s="88" t="s">
        <v>5</v>
      </c>
      <c r="D17" s="20"/>
      <c r="E17" s="20"/>
      <c r="F17" s="20"/>
      <c r="G17" s="89">
        <v>0.41139999999999999</v>
      </c>
      <c r="H17" s="112">
        <v>7.7055779183438755E-2</v>
      </c>
      <c r="I17" s="112">
        <v>2.7151183484605435E-2</v>
      </c>
      <c r="J17" s="112">
        <v>3.1133250311332628E-2</v>
      </c>
      <c r="K17" s="112">
        <v>4.0485192186515473E-2</v>
      </c>
      <c r="L17" s="112">
        <v>5.7138531415594329E-2</v>
      </c>
      <c r="M17" s="112">
        <v>3.125E-2</v>
      </c>
      <c r="N17" s="113">
        <v>-8.4252238239405086E-3</v>
      </c>
      <c r="O17" s="79">
        <f t="shared" ref="O17:O24" si="0">+(N17-M17)*100</f>
        <v>-3.9675223823940509</v>
      </c>
      <c r="P17" s="132">
        <f>+N17*G17</f>
        <v>-3.466137081169125E-3</v>
      </c>
      <c r="S17" s="51"/>
      <c r="T17" s="52"/>
      <c r="U17" s="51"/>
      <c r="V17" s="51"/>
      <c r="W17" s="52"/>
    </row>
    <row r="18" spans="1:23" s="3" customFormat="1" x14ac:dyDescent="0.25">
      <c r="A18" s="1"/>
      <c r="B18" s="68"/>
      <c r="C18" s="88" t="s">
        <v>6</v>
      </c>
      <c r="D18" s="20"/>
      <c r="E18" s="20"/>
      <c r="F18" s="20"/>
      <c r="G18" s="89">
        <v>5.6800000000000003E-2</v>
      </c>
      <c r="H18" s="112">
        <v>3.4946302023719733E-2</v>
      </c>
      <c r="I18" s="112">
        <v>2.5012941785495624E-2</v>
      </c>
      <c r="J18" s="112">
        <v>2.5401161589495125E-2</v>
      </c>
      <c r="K18" s="112">
        <v>2.4973414675099503E-2</v>
      </c>
      <c r="L18" s="112">
        <v>3.1692986479697538E-2</v>
      </c>
      <c r="M18" s="112">
        <v>3.2656560951856539E-2</v>
      </c>
      <c r="N18" s="113">
        <v>2.3433415681732184E-2</v>
      </c>
      <c r="O18" s="79">
        <f t="shared" si="0"/>
        <v>-0.92231452701243555</v>
      </c>
      <c r="P18" s="132">
        <f t="shared" ref="P18:P24" si="1">+N18*G18</f>
        <v>1.331018010722388E-3</v>
      </c>
      <c r="T18" s="54"/>
      <c r="W18" s="54"/>
    </row>
    <row r="19" spans="1:23" s="3" customFormat="1" x14ac:dyDescent="0.25">
      <c r="B19" s="68"/>
      <c r="C19" s="88" t="s">
        <v>7</v>
      </c>
      <c r="D19" s="20"/>
      <c r="E19" s="20"/>
      <c r="F19" s="20"/>
      <c r="G19" s="89">
        <v>8.3900000000000002E-2</v>
      </c>
      <c r="H19" s="112">
        <v>3.0568222323283267E-2</v>
      </c>
      <c r="I19" s="112">
        <v>1.619635999332103E-2</v>
      </c>
      <c r="J19" s="112">
        <v>6.506736772921462E-2</v>
      </c>
      <c r="K19" s="112">
        <v>3.4887821219200532E-2</v>
      </c>
      <c r="L19" s="112">
        <v>5.2963349447366692E-2</v>
      </c>
      <c r="M19" s="112">
        <v>-3.5798074589434847E-3</v>
      </c>
      <c r="N19" s="113">
        <v>4.8409685996710916E-3</v>
      </c>
      <c r="O19" s="79">
        <f t="shared" si="0"/>
        <v>0.84207760586145763</v>
      </c>
      <c r="P19" s="132">
        <f t="shared" si="1"/>
        <v>4.0615726551240458E-4</v>
      </c>
    </row>
    <row r="20" spans="1:23" s="3" customFormat="1" x14ac:dyDescent="0.25">
      <c r="B20" s="68"/>
      <c r="C20" s="88" t="s">
        <v>8</v>
      </c>
      <c r="D20" s="20"/>
      <c r="E20" s="20"/>
      <c r="F20" s="20"/>
      <c r="G20" s="89">
        <v>5.3499999999999999E-2</v>
      </c>
      <c r="H20" s="112">
        <v>1.7229019598313577E-2</v>
      </c>
      <c r="I20" s="112">
        <v>1.7331374446077019E-2</v>
      </c>
      <c r="J20" s="112">
        <v>2.5454374677123859E-2</v>
      </c>
      <c r="K20" s="112">
        <v>2.6917792534921325E-2</v>
      </c>
      <c r="L20" s="112">
        <v>3.287955313242108E-2</v>
      </c>
      <c r="M20" s="112">
        <v>4.573618307426619E-2</v>
      </c>
      <c r="N20" s="113">
        <v>3.0554207913127129E-2</v>
      </c>
      <c r="O20" s="79">
        <f t="shared" si="0"/>
        <v>-1.5181975161139061</v>
      </c>
      <c r="P20" s="132">
        <f t="shared" si="1"/>
        <v>1.6346501233523013E-3</v>
      </c>
    </row>
    <row r="21" spans="1:23" s="3" customFormat="1" x14ac:dyDescent="0.25">
      <c r="B21" s="68"/>
      <c r="C21" s="88" t="s">
        <v>9</v>
      </c>
      <c r="D21" s="20"/>
      <c r="E21" s="20"/>
      <c r="F21" s="20"/>
      <c r="G21" s="89">
        <v>3.39E-2</v>
      </c>
      <c r="H21" s="112">
        <v>2.4606706056848227E-2</v>
      </c>
      <c r="I21" s="112">
        <v>2.7729656612639042E-2</v>
      </c>
      <c r="J21" s="112">
        <v>2.542284823644847E-2</v>
      </c>
      <c r="K21" s="112">
        <v>3.3158066586351786E-2</v>
      </c>
      <c r="L21" s="112">
        <v>4.1171726858612701E-2</v>
      </c>
      <c r="M21" s="112">
        <v>4.8231107389574923E-2</v>
      </c>
      <c r="N21" s="113">
        <v>3.0434956264728141E-2</v>
      </c>
      <c r="O21" s="79">
        <f t="shared" si="0"/>
        <v>-1.7796151124846782</v>
      </c>
      <c r="P21" s="132">
        <f t="shared" si="1"/>
        <v>1.031745017374284E-3</v>
      </c>
    </row>
    <row r="22" spans="1:23" s="3" customFormat="1" ht="15" customHeight="1" x14ac:dyDescent="0.25">
      <c r="B22" s="68"/>
      <c r="C22" s="88" t="s">
        <v>10</v>
      </c>
      <c r="D22" s="20"/>
      <c r="E22" s="20"/>
      <c r="F22" s="20"/>
      <c r="G22" s="89">
        <v>0.15590000000000001</v>
      </c>
      <c r="H22" s="112">
        <v>6.1316033811240844E-2</v>
      </c>
      <c r="I22" s="112">
        <v>3.4130158153062862E-2</v>
      </c>
      <c r="J22" s="112">
        <v>8.7892770819599786E-3</v>
      </c>
      <c r="K22" s="112">
        <v>2.3273796558484161E-2</v>
      </c>
      <c r="L22" s="112">
        <v>2.7352938046127928E-3</v>
      </c>
      <c r="M22" s="112">
        <v>-1.305538455006805E-3</v>
      </c>
      <c r="N22" s="113">
        <v>2.1957466707761553E-2</v>
      </c>
      <c r="O22" s="79">
        <f t="shared" si="0"/>
        <v>2.3263005162768358</v>
      </c>
      <c r="P22" s="132">
        <f t="shared" si="1"/>
        <v>3.4231690597400265E-3</v>
      </c>
    </row>
    <row r="23" spans="1:23" s="3" customFormat="1" x14ac:dyDescent="0.25">
      <c r="B23" s="68"/>
      <c r="C23" s="88" t="s">
        <v>65</v>
      </c>
      <c r="D23" s="20"/>
      <c r="E23" s="20"/>
      <c r="F23" s="20"/>
      <c r="G23" s="89">
        <v>0.13750000000000001</v>
      </c>
      <c r="H23" s="112">
        <v>2.2367171798128416E-2</v>
      </c>
      <c r="I23" s="112">
        <v>1.6366158113730878E-2</v>
      </c>
      <c r="J23" s="112">
        <v>2.1039016517941711E-2</v>
      </c>
      <c r="K23" s="112">
        <v>3.2390028473473054E-2</v>
      </c>
      <c r="L23" s="112">
        <v>3.08559978386167E-2</v>
      </c>
      <c r="M23" s="112">
        <v>4.5198912343157982E-2</v>
      </c>
      <c r="N23" s="113">
        <v>3.4959043798060918E-2</v>
      </c>
      <c r="O23" s="79">
        <f t="shared" si="0"/>
        <v>-1.0239868545097064</v>
      </c>
      <c r="P23" s="132">
        <f t="shared" si="1"/>
        <v>4.8068685222333769E-3</v>
      </c>
    </row>
    <row r="24" spans="1:23" s="3" customFormat="1" ht="15" customHeight="1" x14ac:dyDescent="0.25">
      <c r="B24" s="68"/>
      <c r="C24" s="88" t="s">
        <v>12</v>
      </c>
      <c r="D24" s="20"/>
      <c r="E24" s="20"/>
      <c r="F24" s="20"/>
      <c r="G24" s="90">
        <v>6.6999999999999005E-2</v>
      </c>
      <c r="H24" s="24">
        <v>3.5241214135588228E-2</v>
      </c>
      <c r="I24" s="24">
        <v>2.2733711048158689E-2</v>
      </c>
      <c r="J24" s="24">
        <v>2.4409666920573336E-2</v>
      </c>
      <c r="K24" s="24">
        <v>2.1574790730163107E-2</v>
      </c>
      <c r="L24" s="24">
        <v>2.3402002735012584E-2</v>
      </c>
      <c r="M24" s="24">
        <v>5.0873941248733789E-2</v>
      </c>
      <c r="N24" s="25">
        <v>2.4856694592848783E-2</v>
      </c>
      <c r="O24" s="79">
        <f t="shared" si="0"/>
        <v>-2.6017246655885007</v>
      </c>
      <c r="P24" s="132">
        <f t="shared" si="1"/>
        <v>1.6653985377208438E-3</v>
      </c>
    </row>
    <row r="25" spans="1:23" s="3" customFormat="1" x14ac:dyDescent="0.25">
      <c r="B25" s="68"/>
      <c r="C25" s="170" t="s">
        <v>44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70"/>
      <c r="P25" s="132">
        <f>SUM(P17:P24)</f>
        <v>1.0832869455486499E-2</v>
      </c>
    </row>
    <row r="26" spans="1:23" s="3" customFormat="1" x14ac:dyDescent="0.25">
      <c r="B26" s="6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3" t="s">
        <v>85</v>
      </c>
      <c r="O26" s="70"/>
      <c r="P26" s="131"/>
      <c r="S26" s="55"/>
      <c r="T26" s="56"/>
    </row>
    <row r="27" spans="1:23" s="3" customForma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S27" s="55"/>
      <c r="T27" s="56"/>
    </row>
    <row r="28" spans="1:23" s="3" customFormat="1" x14ac:dyDescent="0.25">
      <c r="H28" s="140">
        <v>1.4999999999999999E-2</v>
      </c>
      <c r="I28" s="140">
        <v>1.4999999999999999E-2</v>
      </c>
      <c r="J28" s="140">
        <v>1.4999999999999999E-2</v>
      </c>
      <c r="K28" s="140">
        <v>1.4999999999999999E-2</v>
      </c>
      <c r="L28" s="140">
        <v>1.4999999999999999E-2</v>
      </c>
      <c r="M28" s="140">
        <v>1.4999999999999999E-2</v>
      </c>
      <c r="N28" s="140">
        <v>1.4999999999999999E-2</v>
      </c>
      <c r="O28" s="131"/>
    </row>
    <row r="30" spans="1:23" x14ac:dyDescent="0.25">
      <c r="B30" s="65"/>
      <c r="C30" s="158" t="s">
        <v>13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9"/>
    </row>
    <row r="31" spans="1:23" x14ac:dyDescent="0.25">
      <c r="B31" s="6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23" x14ac:dyDescent="0.25">
      <c r="B32" s="68"/>
      <c r="C32" s="160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0.9% en relación a Febrero del mismo año. En tanto que en Mayo se registró una disminución de -0.7% en relación a Abril. 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</row>
    <row r="33" spans="2:15" x14ac:dyDescent="0.25">
      <c r="B33" s="68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2:15" x14ac:dyDescent="0.25">
      <c r="B34" s="6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0"/>
    </row>
    <row r="35" spans="2:15" x14ac:dyDescent="0.25">
      <c r="B35" s="68"/>
      <c r="C35" s="149" t="s">
        <v>46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62"/>
    </row>
    <row r="36" spans="2:15" x14ac:dyDescent="0.25">
      <c r="B36" s="6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0"/>
    </row>
    <row r="37" spans="2:15" x14ac:dyDescent="0.25">
      <c r="B37" s="68"/>
      <c r="C37" s="28" t="s">
        <v>0</v>
      </c>
      <c r="D37" s="31" t="s">
        <v>14</v>
      </c>
      <c r="E37" s="31" t="s">
        <v>15</v>
      </c>
      <c r="F37" s="31" t="s">
        <v>16</v>
      </c>
      <c r="G37" s="31" t="s">
        <v>17</v>
      </c>
      <c r="H37" s="31" t="s">
        <v>18</v>
      </c>
      <c r="I37" s="31" t="s">
        <v>19</v>
      </c>
      <c r="J37" s="31" t="s">
        <v>20</v>
      </c>
      <c r="K37" s="31" t="s">
        <v>21</v>
      </c>
      <c r="L37" s="31" t="s">
        <v>22</v>
      </c>
      <c r="M37" s="31" t="s">
        <v>23</v>
      </c>
      <c r="N37" s="31" t="s">
        <v>24</v>
      </c>
      <c r="O37" s="31" t="s">
        <v>25</v>
      </c>
    </row>
    <row r="38" spans="2:15" x14ac:dyDescent="0.25">
      <c r="B38" s="68"/>
      <c r="C38" s="29" t="s">
        <v>26</v>
      </c>
      <c r="D38" s="24">
        <v>3.8254046101027228E-4</v>
      </c>
      <c r="E38" s="24">
        <v>-1.0589377285784574E-3</v>
      </c>
      <c r="F38" s="24">
        <v>9.1577428568623276E-3</v>
      </c>
      <c r="G38" s="24">
        <v>3.5695527846402175E-3</v>
      </c>
      <c r="H38" s="24">
        <v>-7.2106298640252087E-3</v>
      </c>
      <c r="I38" s="24">
        <v>-2.2159961732577393E-3</v>
      </c>
      <c r="J38" s="24">
        <v>3.942862733587793E-3</v>
      </c>
      <c r="K38" s="24">
        <v>5.9349205266385763E-3</v>
      </c>
      <c r="L38" s="24">
        <v>7.1690143574065779E-4</v>
      </c>
      <c r="M38" s="24">
        <v>-2.9817224287483901E-3</v>
      </c>
      <c r="N38" s="24">
        <v>-3.476133141725346E-3</v>
      </c>
      <c r="O38" s="24">
        <v>1.2277111955567577E-3</v>
      </c>
    </row>
    <row r="39" spans="2:15" s="3" customFormat="1" x14ac:dyDescent="0.25">
      <c r="B39" s="68"/>
      <c r="C39" s="30" t="s">
        <v>27</v>
      </c>
      <c r="D39" s="25">
        <v>-4.4440741049356358E-4</v>
      </c>
      <c r="E39" s="25">
        <v>-2.5842665406952126E-3</v>
      </c>
      <c r="F39" s="25">
        <v>1.217473672480085E-2</v>
      </c>
      <c r="G39" s="25">
        <v>3.2203903002945289E-3</v>
      </c>
      <c r="H39" s="25">
        <v>-1.2657301726660908E-2</v>
      </c>
      <c r="I39" s="25">
        <v>-5.5113004816597089E-3</v>
      </c>
      <c r="J39" s="25">
        <v>6.1286266474176454E-3</v>
      </c>
      <c r="K39" s="25">
        <v>1.1062458920785501E-2</v>
      </c>
      <c r="L39" s="25">
        <v>8.9728799282151606E-4</v>
      </c>
      <c r="M39" s="25">
        <v>-7.0712430019391759E-3</v>
      </c>
      <c r="N39" s="25">
        <v>-8.2455800926821698E-3</v>
      </c>
      <c r="O39" s="25">
        <v>-5.0999554102258982E-3</v>
      </c>
    </row>
    <row r="40" spans="2:15" x14ac:dyDescent="0.25">
      <c r="B40" s="68"/>
      <c r="C40" s="30" t="s">
        <v>28</v>
      </c>
      <c r="D40" s="25">
        <v>1.9579100591473608E-3</v>
      </c>
      <c r="E40" s="25">
        <v>5.3302504501553383E-3</v>
      </c>
      <c r="F40" s="25">
        <v>3.3786190403501948E-3</v>
      </c>
      <c r="G40" s="25">
        <v>1.0040873454566501E-3</v>
      </c>
      <c r="H40" s="25">
        <v>1.732593012888195E-3</v>
      </c>
      <c r="I40" s="25">
        <v>1.5475335551800029E-3</v>
      </c>
      <c r="J40" s="25">
        <v>1.131084629367729E-3</v>
      </c>
      <c r="K40" s="25">
        <v>8.8770528184634045E-4</v>
      </c>
      <c r="L40" s="25">
        <v>-2.5196532957050266E-4</v>
      </c>
      <c r="M40" s="25">
        <v>1.0585210948133028E-3</v>
      </c>
      <c r="N40" s="25">
        <v>1.2286002014099129E-3</v>
      </c>
      <c r="O40" s="25">
        <v>4.1942427229386681E-3</v>
      </c>
    </row>
    <row r="41" spans="2:15" s="3" customFormat="1" x14ac:dyDescent="0.25">
      <c r="B41" s="68"/>
      <c r="C41" s="30" t="s">
        <v>29</v>
      </c>
      <c r="D41" s="25">
        <v>1.6441025432845091E-3</v>
      </c>
      <c r="E41" s="25">
        <v>-7.6396206533192457E-3</v>
      </c>
      <c r="F41" s="25">
        <v>1.643830021849757E-3</v>
      </c>
      <c r="G41" s="25">
        <v>3.4045849770141245E-3</v>
      </c>
      <c r="H41" s="25">
        <v>-1.5928969797941894E-2</v>
      </c>
      <c r="I41" s="25">
        <v>7.2262540131529107E-4</v>
      </c>
      <c r="J41" s="25">
        <v>1.7639959149566842E-3</v>
      </c>
      <c r="K41" s="25">
        <v>6.4874884151993051E-3</v>
      </c>
      <c r="L41" s="25">
        <v>1.7597708205443485E-3</v>
      </c>
      <c r="M41" s="25">
        <v>1.2051638205734516E-3</v>
      </c>
      <c r="N41" s="25">
        <v>3.5907375293278143E-3</v>
      </c>
      <c r="O41" s="25">
        <v>6.3934459555607948E-3</v>
      </c>
    </row>
    <row r="42" spans="2:15" s="3" customFormat="1" x14ac:dyDescent="0.25">
      <c r="B42" s="68"/>
      <c r="C42" s="30" t="s">
        <v>30</v>
      </c>
      <c r="D42" s="25">
        <v>6.0282626423198149E-3</v>
      </c>
      <c r="E42" s="25">
        <v>4.7095761381474865E-3</v>
      </c>
      <c r="F42" s="25">
        <v>2.2773692810458268E-3</v>
      </c>
      <c r="G42" s="25">
        <v>2.0480319533742186E-3</v>
      </c>
      <c r="H42" s="25">
        <v>2.6336126250712244E-3</v>
      </c>
      <c r="I42" s="25">
        <v>1.3589850207398335E-3</v>
      </c>
      <c r="J42" s="25">
        <v>2.6636417958818548E-3</v>
      </c>
      <c r="K42" s="25">
        <v>2.8282828282828465E-3</v>
      </c>
      <c r="L42" s="25">
        <v>8.2594681708303419E-4</v>
      </c>
      <c r="M42" s="25">
        <v>7.9507256295174855E-4</v>
      </c>
      <c r="N42" s="25">
        <v>3.1073701994146496E-3</v>
      </c>
      <c r="O42" s="25">
        <v>8.7218045112780196E-4</v>
      </c>
    </row>
    <row r="43" spans="2:15" s="3" customFormat="1" x14ac:dyDescent="0.25">
      <c r="B43" s="68"/>
      <c r="C43" s="30" t="s">
        <v>31</v>
      </c>
      <c r="D43" s="25">
        <v>4.8228621639974101E-3</v>
      </c>
      <c r="E43" s="25">
        <v>7.0852918086872219E-3</v>
      </c>
      <c r="F43" s="25">
        <v>2.200426270918765E-3</v>
      </c>
      <c r="G43" s="25">
        <v>2.3137436372049347E-3</v>
      </c>
      <c r="H43" s="25">
        <v>3.0844187736980277E-3</v>
      </c>
      <c r="I43" s="25">
        <v>4.8963923381253327E-3</v>
      </c>
      <c r="J43" s="25">
        <v>3.8005769080839968E-4</v>
      </c>
      <c r="K43" s="25">
        <v>1.5196532073451507E-3</v>
      </c>
      <c r="L43" s="25">
        <v>1.0699244244292139E-3</v>
      </c>
      <c r="M43" s="25">
        <v>2.3610341912729815E-3</v>
      </c>
      <c r="N43" s="25">
        <v>-7.4638439765806197E-4</v>
      </c>
      <c r="O43" s="25">
        <v>1.0573593178575535E-3</v>
      </c>
    </row>
    <row r="44" spans="2:15" s="3" customFormat="1" x14ac:dyDescent="0.25">
      <c r="B44" s="68"/>
      <c r="C44" s="30" t="s">
        <v>32</v>
      </c>
      <c r="D44" s="25">
        <v>-4.4425077850164252E-3</v>
      </c>
      <c r="E44" s="25">
        <v>-2.4019728203432678E-3</v>
      </c>
      <c r="F44" s="25">
        <v>2.140227720230925E-4</v>
      </c>
      <c r="G44" s="25">
        <v>7.2431206402190362E-3</v>
      </c>
      <c r="H44" s="25">
        <v>-4.6736417228745442E-3</v>
      </c>
      <c r="I44" s="25">
        <v>-2.0276399338325923E-4</v>
      </c>
      <c r="J44" s="25">
        <v>4.4830604359242798E-3</v>
      </c>
      <c r="K44" s="25">
        <v>-2.454678766497298E-3</v>
      </c>
      <c r="L44" s="25">
        <v>-9.9067909454053638E-4</v>
      </c>
      <c r="M44" s="25">
        <v>3.9453199974404107E-4</v>
      </c>
      <c r="N44" s="25">
        <v>4.5832933627543149E-4</v>
      </c>
      <c r="O44" s="25">
        <v>2.4450789456861965E-2</v>
      </c>
    </row>
    <row r="45" spans="2:15" s="3" customFormat="1" x14ac:dyDescent="0.25">
      <c r="B45" s="68"/>
      <c r="C45" s="30" t="s">
        <v>33</v>
      </c>
      <c r="D45" s="25">
        <v>1.0448010698764776E-3</v>
      </c>
      <c r="E45" s="25">
        <v>2.5779651818140792E-3</v>
      </c>
      <c r="F45" s="25">
        <v>2.1299409737765451E-2</v>
      </c>
      <c r="G45" s="25">
        <v>5.4125681667598347E-3</v>
      </c>
      <c r="H45" s="25">
        <v>2.1189018208362942E-3</v>
      </c>
      <c r="I45" s="25">
        <v>9.1051646517348317E-5</v>
      </c>
      <c r="J45" s="25">
        <v>2.1243449936281245E-4</v>
      </c>
      <c r="K45" s="25">
        <v>4.5512010113779588E-4</v>
      </c>
      <c r="L45" s="25">
        <v>1.7185604528902054E-4</v>
      </c>
      <c r="M45" s="25">
        <v>3.0322326328890981E-4</v>
      </c>
      <c r="N45" s="25">
        <v>2.6271383390419345E-4</v>
      </c>
      <c r="O45" s="25">
        <v>6.566120836828393E-4</v>
      </c>
    </row>
    <row r="46" spans="2:15" s="3" customFormat="1" x14ac:dyDescent="0.25">
      <c r="B46" s="68"/>
      <c r="C46" s="30" t="s">
        <v>34</v>
      </c>
      <c r="D46" s="25">
        <v>2.0919000399921561E-3</v>
      </c>
      <c r="E46" s="25">
        <v>2.7015134615189229E-3</v>
      </c>
      <c r="F46" s="25">
        <v>2.6840295141190573E-3</v>
      </c>
      <c r="G46" s="25">
        <v>1.4249363867684384E-3</v>
      </c>
      <c r="H46" s="25">
        <v>1.8701087508894432E-3</v>
      </c>
      <c r="I46" s="25">
        <v>2.9419522389269037E-3</v>
      </c>
      <c r="J46" s="25">
        <v>1.1530992069914703E-3</v>
      </c>
      <c r="K46" s="25">
        <v>9.8001576107820121E-4</v>
      </c>
      <c r="L46" s="25">
        <v>1.0799899066362695E-3</v>
      </c>
      <c r="M46" s="25">
        <v>2.2685567945797125E-3</v>
      </c>
      <c r="N46" s="25">
        <v>1.1769794883660367E-3</v>
      </c>
      <c r="O46" s="25">
        <v>4.2100397893976016E-3</v>
      </c>
    </row>
    <row r="47" spans="2:15" x14ac:dyDescent="0.25">
      <c r="B47" s="68"/>
      <c r="C47" s="163" t="s">
        <v>61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</row>
    <row r="48" spans="2:15" x14ac:dyDescent="0.25"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2"/>
    </row>
    <row r="51" spans="2:15" x14ac:dyDescent="0.25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2:15" x14ac:dyDescent="0.25">
      <c r="B52" s="46"/>
      <c r="C52" s="50" t="s">
        <v>56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6"/>
    </row>
    <row r="53" spans="2:15" x14ac:dyDescent="0.25">
      <c r="B53" s="46"/>
      <c r="C53" s="155" t="s">
        <v>86</v>
      </c>
      <c r="D53" s="155"/>
      <c r="E53" s="155"/>
      <c r="F53" s="155"/>
      <c r="G53" s="71"/>
      <c r="H53" s="71"/>
      <c r="I53" s="71"/>
      <c r="J53" s="71"/>
      <c r="K53" s="71"/>
      <c r="L53" s="71"/>
      <c r="M53" s="71"/>
      <c r="N53" s="71"/>
      <c r="O53" s="72"/>
    </row>
    <row r="54" spans="2:15" x14ac:dyDescent="0.25">
      <c r="B54" s="46"/>
      <c r="C54" s="155"/>
      <c r="D54" s="155"/>
      <c r="E54" s="155"/>
      <c r="F54" s="155"/>
      <c r="G54" s="61"/>
      <c r="H54" s="61"/>
      <c r="I54" s="61"/>
      <c r="J54" s="61"/>
      <c r="K54" s="61"/>
      <c r="L54" s="61"/>
      <c r="M54" s="61"/>
      <c r="N54" s="61"/>
      <c r="O54" s="62"/>
    </row>
    <row r="55" spans="2:15" x14ac:dyDescent="0.25">
      <c r="B55" s="46"/>
      <c r="G55" s="73"/>
      <c r="H55" s="73"/>
      <c r="I55" s="73"/>
      <c r="J55" s="73"/>
      <c r="K55" s="73"/>
      <c r="L55" s="73"/>
      <c r="M55" s="73"/>
      <c r="N55" s="73"/>
      <c r="O55" s="74"/>
    </row>
    <row r="56" spans="2:15" x14ac:dyDescent="0.25">
      <c r="B56" s="46"/>
      <c r="C56" s="156" t="s">
        <v>62</v>
      </c>
      <c r="D56" s="156"/>
      <c r="E56" s="156"/>
      <c r="F56" s="156"/>
      <c r="G56" s="73"/>
      <c r="H56" s="73"/>
      <c r="I56" s="73"/>
      <c r="J56" s="73"/>
      <c r="K56" s="73"/>
      <c r="L56" s="73"/>
      <c r="M56" s="73"/>
      <c r="N56" s="73"/>
      <c r="O56" s="74"/>
    </row>
    <row r="57" spans="2:15" x14ac:dyDescent="0.25">
      <c r="B57" s="46"/>
      <c r="C57" s="157" t="s">
        <v>57</v>
      </c>
      <c r="D57" s="157"/>
      <c r="E57" s="157"/>
      <c r="F57" s="157"/>
      <c r="G57" s="8"/>
      <c r="H57" s="8"/>
      <c r="I57" s="8"/>
      <c r="J57" s="8"/>
      <c r="K57" s="8"/>
      <c r="L57" s="8"/>
      <c r="M57" s="8"/>
      <c r="N57" s="8"/>
      <c r="O57" s="26"/>
    </row>
    <row r="58" spans="2:15" x14ac:dyDescent="0.25">
      <c r="B58" s="46"/>
      <c r="C58" s="86" t="s">
        <v>52</v>
      </c>
      <c r="D58" s="87">
        <v>2016</v>
      </c>
      <c r="E58" s="87">
        <v>2017</v>
      </c>
      <c r="F58" s="87" t="s">
        <v>53</v>
      </c>
      <c r="K58" s="63"/>
      <c r="L58" s="8"/>
      <c r="M58" s="8"/>
      <c r="N58" s="8"/>
      <c r="O58" s="26"/>
    </row>
    <row r="59" spans="2:15" x14ac:dyDescent="0.25">
      <c r="B59" s="46"/>
      <c r="C59" s="122" t="s">
        <v>69</v>
      </c>
      <c r="D59" s="123">
        <f>+Áncash!L16</f>
        <v>2.3577101257445499E-2</v>
      </c>
      <c r="E59" s="123">
        <f>+Áncash!M16</f>
        <v>4.2026994261699091E-3</v>
      </c>
      <c r="F59" s="124">
        <f>+(E59-D59)*100</f>
        <v>-1.9374401831275589</v>
      </c>
      <c r="K59" s="8"/>
      <c r="L59" s="8"/>
      <c r="M59" s="8"/>
      <c r="N59" s="8"/>
      <c r="O59" s="26"/>
    </row>
    <row r="60" spans="2:15" x14ac:dyDescent="0.25">
      <c r="B60" s="46"/>
      <c r="C60" s="125" t="s">
        <v>70</v>
      </c>
      <c r="D60" s="126">
        <f>+Apurímac!L16</f>
        <v>3.1991490754377239E-2</v>
      </c>
      <c r="E60" s="126">
        <f>+Apurímac!M16</f>
        <v>1.1892491873463973E-2</v>
      </c>
      <c r="F60" s="127">
        <f>+(E60-D60)*100</f>
        <v>-2.0098998880913266</v>
      </c>
      <c r="K60" s="75"/>
      <c r="L60" s="8"/>
      <c r="M60" s="8"/>
      <c r="N60" s="8"/>
      <c r="O60" s="26"/>
    </row>
    <row r="61" spans="2:15" x14ac:dyDescent="0.25">
      <c r="B61" s="46"/>
      <c r="C61" s="9" t="s">
        <v>71</v>
      </c>
      <c r="D61" s="126">
        <f>+Ayacucho!L16</f>
        <v>2.7906976744186185E-2</v>
      </c>
      <c r="E61" s="126">
        <f>+Ayacucho!M16</f>
        <v>2.5979091902012641E-2</v>
      </c>
      <c r="F61" s="127">
        <f>+(E61-D61)*100</f>
        <v>-0.19278848421735439</v>
      </c>
      <c r="G61" s="8"/>
      <c r="H61" s="8"/>
      <c r="I61" s="8"/>
      <c r="J61" s="8"/>
      <c r="K61" s="64"/>
      <c r="L61" s="8"/>
      <c r="M61" s="8"/>
      <c r="N61" s="8"/>
      <c r="O61" s="26"/>
    </row>
    <row r="62" spans="2:15" x14ac:dyDescent="0.25">
      <c r="B62" s="46"/>
      <c r="C62" s="9" t="s">
        <v>72</v>
      </c>
      <c r="D62" s="126">
        <f>+Huancavelica!L16</f>
        <v>1.5094339622641506E-2</v>
      </c>
      <c r="E62" s="126">
        <f>+Huancavelica!M16</f>
        <v>-6.3276121173773126E-3</v>
      </c>
      <c r="F62" s="127">
        <f>+(E62-D62)*100</f>
        <v>-2.1421951740018819</v>
      </c>
      <c r="G62" s="8"/>
      <c r="H62" s="8"/>
      <c r="I62" s="8"/>
      <c r="J62" s="8"/>
      <c r="K62" s="64"/>
      <c r="L62" s="8"/>
      <c r="M62" s="8"/>
      <c r="N62" s="8"/>
      <c r="O62" s="26"/>
    </row>
    <row r="63" spans="2:15" x14ac:dyDescent="0.25">
      <c r="B63" s="46"/>
      <c r="C63" s="125" t="s">
        <v>73</v>
      </c>
      <c r="D63" s="126">
        <f>+Huánuco!L16</f>
        <v>2.4263292761050659E-2</v>
      </c>
      <c r="E63" s="126">
        <f>+Huánuco!M16</f>
        <v>3.0490188413729857E-3</v>
      </c>
      <c r="F63" s="127">
        <f>+(E63-D63)*100</f>
        <v>-2.1214273919677673</v>
      </c>
      <c r="G63" s="8"/>
      <c r="H63" s="8"/>
      <c r="I63" s="8"/>
      <c r="J63" s="8"/>
      <c r="K63" s="64"/>
      <c r="L63" s="8"/>
      <c r="M63" s="8"/>
      <c r="N63" s="8"/>
      <c r="O63" s="26"/>
    </row>
    <row r="64" spans="2:15" x14ac:dyDescent="0.25">
      <c r="B64" s="46"/>
      <c r="C64" s="125" t="s">
        <v>74</v>
      </c>
      <c r="D64" s="126">
        <f>+Ica!L16</f>
        <v>4.1112639462020484E-2</v>
      </c>
      <c r="E64" s="126">
        <f>+Ica!M16</f>
        <v>1.8643570170287616E-2</v>
      </c>
      <c r="F64" s="127">
        <f t="shared" ref="F64:F66" si="2">+(E64-D64)*100</f>
        <v>-2.2469069291732868</v>
      </c>
      <c r="G64" s="8"/>
      <c r="H64" s="8"/>
      <c r="I64" s="8"/>
      <c r="J64" s="8"/>
      <c r="K64" s="64"/>
      <c r="L64" s="8"/>
      <c r="M64" s="8"/>
      <c r="N64" s="8"/>
      <c r="O64" s="26"/>
    </row>
    <row r="65" spans="2:15" x14ac:dyDescent="0.25">
      <c r="B65" s="46"/>
      <c r="C65" s="125" t="s">
        <v>75</v>
      </c>
      <c r="D65" s="126">
        <f>+Junín!L16</f>
        <v>3.8965318395254966E-2</v>
      </c>
      <c r="E65" s="126">
        <f>+Junín!M16</f>
        <v>1.0149064383127238E-2</v>
      </c>
      <c r="F65" s="127">
        <f t="shared" si="2"/>
        <v>-2.8816254012127729</v>
      </c>
      <c r="G65" s="8"/>
      <c r="H65" s="8"/>
      <c r="I65" s="8"/>
      <c r="J65" s="8"/>
      <c r="K65" s="64"/>
      <c r="L65" s="8"/>
      <c r="M65" s="8"/>
      <c r="N65" s="8"/>
      <c r="O65" s="26"/>
    </row>
    <row r="66" spans="2:15" x14ac:dyDescent="0.25">
      <c r="B66" s="46"/>
      <c r="C66" s="128" t="s">
        <v>76</v>
      </c>
      <c r="D66" s="129">
        <f>+Pasco!L16</f>
        <v>2.388182191218724E-2</v>
      </c>
      <c r="E66" s="129">
        <f>+Pasco!M16</f>
        <v>-5.6107726835524785E-3</v>
      </c>
      <c r="F66" s="130">
        <f t="shared" si="2"/>
        <v>-2.9492594595739718</v>
      </c>
      <c r="G66" s="8"/>
      <c r="H66" s="8"/>
      <c r="I66" s="8"/>
      <c r="J66" s="8"/>
      <c r="K66" s="64"/>
      <c r="L66" s="8"/>
      <c r="M66" s="8"/>
      <c r="N66" s="8"/>
      <c r="O66" s="26"/>
    </row>
    <row r="67" spans="2:15" x14ac:dyDescent="0.25">
      <c r="B67" s="46"/>
      <c r="C67" s="84" t="s">
        <v>54</v>
      </c>
      <c r="D67" s="64"/>
      <c r="E67" s="64"/>
      <c r="F67" s="64"/>
      <c r="G67" s="8"/>
      <c r="H67" s="8"/>
      <c r="I67" s="8"/>
      <c r="J67" s="8"/>
      <c r="K67" s="64"/>
      <c r="L67" s="8"/>
      <c r="M67" s="8"/>
      <c r="N67" s="8"/>
      <c r="O67" s="26"/>
    </row>
    <row r="68" spans="2:15" x14ac:dyDescent="0.25">
      <c r="B68" s="46"/>
      <c r="C68" s="85" t="s">
        <v>55</v>
      </c>
      <c r="D68" s="64"/>
      <c r="E68" s="64"/>
      <c r="F68" s="64"/>
      <c r="G68" s="8"/>
      <c r="H68" s="8"/>
      <c r="I68" s="8"/>
      <c r="J68" s="8"/>
      <c r="K68" s="64"/>
      <c r="L68" s="8"/>
      <c r="M68" s="8"/>
      <c r="N68" s="8"/>
      <c r="O68" s="26"/>
    </row>
    <row r="69" spans="2:15" x14ac:dyDescent="0.25"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9"/>
    </row>
    <row r="72" spans="2:15" x14ac:dyDescent="0.25"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</row>
    <row r="73" spans="2:15" x14ac:dyDescent="0.25">
      <c r="B73" s="68"/>
      <c r="C73" s="147" t="s">
        <v>58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8"/>
    </row>
    <row r="74" spans="2:15" x14ac:dyDescent="0.25">
      <c r="B74" s="6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</row>
    <row r="75" spans="2:15" x14ac:dyDescent="0.25">
      <c r="B75" s="68"/>
      <c r="C75" s="10"/>
      <c r="D75" s="10"/>
      <c r="E75" s="10"/>
      <c r="F75" s="10"/>
      <c r="G75" s="10"/>
      <c r="H75" s="10"/>
      <c r="I75" s="149" t="s">
        <v>48</v>
      </c>
      <c r="J75" s="149"/>
      <c r="K75" s="149"/>
      <c r="L75" s="149"/>
      <c r="M75" s="149"/>
      <c r="N75" s="149"/>
      <c r="O75" s="70"/>
    </row>
    <row r="76" spans="2:15" x14ac:dyDescent="0.25">
      <c r="B76" s="68"/>
      <c r="C76" s="10"/>
      <c r="D76" s="10"/>
      <c r="E76" s="10"/>
      <c r="F76" s="10"/>
      <c r="G76" s="10"/>
      <c r="H76" s="10"/>
      <c r="I76" s="151" t="s">
        <v>59</v>
      </c>
      <c r="J76" s="151"/>
      <c r="K76" s="151"/>
      <c r="L76" s="151"/>
      <c r="M76" s="151"/>
      <c r="N76" s="151"/>
      <c r="O76" s="70"/>
    </row>
    <row r="77" spans="2:15" x14ac:dyDescent="0.25">
      <c r="B77" s="68"/>
      <c r="C77" s="150" t="str">
        <f>+CONCATENATE("Los alimentos son el principal componente de la canasta familiar. El Índice de precios al consumidor del ", I79, "  en la región tuvo un crecimiento de ", FIXED(100*M79,1),"%, en tanto los precios de ",I80, " tuvieron un crecimiento de ", FIXED(100*M80,1),"%. Por otro lado los precios por ", I85, ", aumentaron ", FIXED(100*M85,1), "% de enero a dicembre del 2017.")</f>
        <v>Los alimentos son el principal componente de la canasta familiar. El Índice de precios al consumidor del Bebidas alcohólicas  en la región tuvo un crecimiento de 6.7%, en tanto los precios de Pan y cereales tuvieron un crecimiento de -7.8%. Por otro lado los precios por Energía eléctrica, aumentaron -2.9% de enero a dicembre del 2017.</v>
      </c>
      <c r="D77" s="150"/>
      <c r="E77" s="150"/>
      <c r="F77" s="150"/>
      <c r="G77" s="150"/>
      <c r="H77" s="10"/>
      <c r="I77" s="36" t="s">
        <v>36</v>
      </c>
      <c r="J77" s="37"/>
      <c r="K77" s="38">
        <v>2015</v>
      </c>
      <c r="L77" s="38">
        <v>2016</v>
      </c>
      <c r="M77" s="38">
        <v>2017</v>
      </c>
      <c r="N77" s="39" t="s">
        <v>47</v>
      </c>
      <c r="O77" s="70"/>
    </row>
    <row r="78" spans="2:15" x14ac:dyDescent="0.25">
      <c r="B78" s="68"/>
      <c r="C78" s="150"/>
      <c r="D78" s="150"/>
      <c r="E78" s="150"/>
      <c r="F78" s="150"/>
      <c r="G78" s="150"/>
      <c r="H78" s="10"/>
      <c r="I78" s="10" t="s">
        <v>37</v>
      </c>
      <c r="J78" s="35"/>
      <c r="K78" s="59"/>
      <c r="L78" s="59"/>
      <c r="M78" s="59"/>
      <c r="N78" s="35"/>
      <c r="O78" s="70"/>
    </row>
    <row r="79" spans="2:15" x14ac:dyDescent="0.25">
      <c r="B79" s="68"/>
      <c r="C79" s="150"/>
      <c r="D79" s="150"/>
      <c r="E79" s="150"/>
      <c r="F79" s="150"/>
      <c r="G79" s="150"/>
      <c r="H79" s="10"/>
      <c r="I79" s="40" t="s">
        <v>40</v>
      </c>
      <c r="J79" s="10"/>
      <c r="K79" s="120">
        <v>3.0495552731893527E-2</v>
      </c>
      <c r="L79" s="118">
        <v>3.0481305774415324E-2</v>
      </c>
      <c r="M79" s="118">
        <v>6.6835674086092478E-2</v>
      </c>
      <c r="N79" s="41">
        <f>+(M79-L79)*100</f>
        <v>3.6354368311677154</v>
      </c>
      <c r="O79" s="70"/>
    </row>
    <row r="80" spans="2:15" x14ac:dyDescent="0.25">
      <c r="B80" s="68"/>
      <c r="C80" s="150"/>
      <c r="D80" s="150"/>
      <c r="E80" s="150"/>
      <c r="F80" s="150"/>
      <c r="G80" s="150"/>
      <c r="H80" s="10"/>
      <c r="I80" s="40" t="s">
        <v>66</v>
      </c>
      <c r="J80" s="10"/>
      <c r="K80" s="120">
        <v>0.19153679823431213</v>
      </c>
      <c r="L80" s="118">
        <v>0.1068799187611067</v>
      </c>
      <c r="M80" s="118">
        <v>-7.8160040774719497E-2</v>
      </c>
      <c r="N80" s="41">
        <f>+(M80-L80)*100</f>
        <v>-18.503995953582621</v>
      </c>
      <c r="O80" s="70"/>
    </row>
    <row r="81" spans="2:15" x14ac:dyDescent="0.25">
      <c r="B81" s="68"/>
      <c r="C81" s="150"/>
      <c r="D81" s="150"/>
      <c r="E81" s="150"/>
      <c r="F81" s="150"/>
      <c r="G81" s="150"/>
      <c r="H81" s="10"/>
      <c r="I81" s="40" t="s">
        <v>38</v>
      </c>
      <c r="J81" s="10"/>
      <c r="K81" s="120">
        <v>-6.4335927692694694E-3</v>
      </c>
      <c r="L81" s="118">
        <v>5.4950145824778751E-2</v>
      </c>
      <c r="M81" s="118">
        <v>1.4022515868896912E-2</v>
      </c>
      <c r="N81" s="41">
        <f>+(M81-L81)*100</f>
        <v>-4.0927629955881839</v>
      </c>
      <c r="O81" s="70"/>
    </row>
    <row r="82" spans="2:15" x14ac:dyDescent="0.25">
      <c r="B82" s="68"/>
      <c r="C82" s="150"/>
      <c r="D82" s="150"/>
      <c r="E82" s="150"/>
      <c r="F82" s="150"/>
      <c r="G82" s="150"/>
      <c r="H82" s="10"/>
      <c r="I82" s="42" t="s">
        <v>39</v>
      </c>
      <c r="J82" s="43"/>
      <c r="K82" s="121">
        <v>1.4273659078746892E-2</v>
      </c>
      <c r="L82" s="119">
        <v>3.2467861889832417E-2</v>
      </c>
      <c r="M82" s="119">
        <v>-2.2897237590777664E-3</v>
      </c>
      <c r="N82" s="44">
        <f>+(M82-L82)*100</f>
        <v>-3.4757585648910183</v>
      </c>
      <c r="O82" s="70"/>
    </row>
    <row r="83" spans="2:15" x14ac:dyDescent="0.25">
      <c r="B83" s="68"/>
      <c r="C83" s="150"/>
      <c r="D83" s="150"/>
      <c r="E83" s="150"/>
      <c r="F83" s="150"/>
      <c r="G83" s="150"/>
      <c r="H83" s="10"/>
      <c r="I83" s="10" t="s">
        <v>41</v>
      </c>
      <c r="J83" s="10"/>
      <c r="K83" s="8"/>
      <c r="L83" s="8"/>
      <c r="M83" s="8"/>
      <c r="N83" s="117"/>
      <c r="O83" s="70"/>
    </row>
    <row r="84" spans="2:15" x14ac:dyDescent="0.25">
      <c r="B84" s="68"/>
      <c r="C84" s="150"/>
      <c r="D84" s="150"/>
      <c r="E84" s="150"/>
      <c r="F84" s="150"/>
      <c r="G84" s="150"/>
      <c r="H84" s="10"/>
      <c r="I84" s="40" t="s">
        <v>42</v>
      </c>
      <c r="J84" s="10"/>
      <c r="K84" s="120">
        <v>-3.6468207476834547E-2</v>
      </c>
      <c r="L84" s="118">
        <v>-5.8364468419075388E-3</v>
      </c>
      <c r="M84" s="118">
        <v>1.3008961729191304E-2</v>
      </c>
      <c r="N84" s="41">
        <f>+(M84-L84)*100</f>
        <v>1.8845408571098843</v>
      </c>
      <c r="O84" s="70"/>
    </row>
    <row r="85" spans="2:15" x14ac:dyDescent="0.25">
      <c r="B85" s="68"/>
      <c r="C85" s="150"/>
      <c r="D85" s="150"/>
      <c r="E85" s="150"/>
      <c r="F85" s="150"/>
      <c r="G85" s="150"/>
      <c r="H85" s="10"/>
      <c r="I85" s="42" t="s">
        <v>43</v>
      </c>
      <c r="J85" s="43"/>
      <c r="K85" s="121">
        <v>0.17244861529045763</v>
      </c>
      <c r="L85" s="119">
        <v>-3.3147440860963551E-2</v>
      </c>
      <c r="M85" s="119">
        <v>-2.8731856997597505E-2</v>
      </c>
      <c r="N85" s="44">
        <f>+(M85-L85)*100</f>
        <v>0.4415583863366046</v>
      </c>
      <c r="O85" s="70"/>
    </row>
    <row r="86" spans="2:15" x14ac:dyDescent="0.25">
      <c r="B86" s="68"/>
      <c r="C86" s="150"/>
      <c r="D86" s="150"/>
      <c r="E86" s="150"/>
      <c r="F86" s="150"/>
      <c r="G86" s="150"/>
      <c r="H86" s="10"/>
      <c r="I86" s="10" t="s">
        <v>10</v>
      </c>
      <c r="J86" s="10"/>
      <c r="K86" s="10"/>
      <c r="L86" s="10"/>
      <c r="M86" s="10"/>
      <c r="N86" s="41"/>
      <c r="O86" s="70"/>
    </row>
    <row r="87" spans="2:15" x14ac:dyDescent="0.25">
      <c r="B87" s="68"/>
      <c r="C87" s="150"/>
      <c r="D87" s="150"/>
      <c r="E87" s="150"/>
      <c r="F87" s="150"/>
      <c r="G87" s="150"/>
      <c r="H87" s="10"/>
      <c r="I87" s="40" t="s">
        <v>49</v>
      </c>
      <c r="J87" s="10"/>
      <c r="K87" s="120">
        <v>1.8299510834331789E-2</v>
      </c>
      <c r="L87" s="118">
        <v>2.3054143475871314E-3</v>
      </c>
      <c r="M87" s="118">
        <v>2.8881318089078789E-2</v>
      </c>
      <c r="N87" s="41">
        <f>+(M87-L87)*100</f>
        <v>2.6575903741491658</v>
      </c>
      <c r="O87" s="70"/>
    </row>
    <row r="88" spans="2:15" x14ac:dyDescent="0.25">
      <c r="B88" s="68"/>
      <c r="C88" s="150"/>
      <c r="D88" s="150"/>
      <c r="E88" s="150"/>
      <c r="F88" s="150"/>
      <c r="G88" s="150"/>
      <c r="H88" s="10"/>
      <c r="I88" s="42" t="s">
        <v>50</v>
      </c>
      <c r="J88" s="43"/>
      <c r="K88" s="121">
        <v>-1.6883709987683293E-2</v>
      </c>
      <c r="L88" s="119">
        <v>1.069834879432463E-3</v>
      </c>
      <c r="M88" s="119">
        <v>2.8967165858115873E-3</v>
      </c>
      <c r="N88" s="44">
        <f>+(M88-L88)*100</f>
        <v>0.18268817063791243</v>
      </c>
      <c r="O88" s="70"/>
    </row>
    <row r="89" spans="2:15" x14ac:dyDescent="0.25">
      <c r="B89" s="68"/>
      <c r="C89" s="10"/>
      <c r="D89" s="10"/>
      <c r="E89" s="10"/>
      <c r="F89" s="10"/>
      <c r="G89" s="10"/>
      <c r="H89" s="10"/>
      <c r="I89" s="45" t="s">
        <v>51</v>
      </c>
      <c r="J89" s="10"/>
      <c r="K89" s="10"/>
      <c r="L89" s="10"/>
      <c r="M89" s="10"/>
      <c r="N89" s="10"/>
      <c r="O89" s="70"/>
    </row>
    <row r="90" spans="2:15" x14ac:dyDescent="0.25">
      <c r="B90" s="80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2"/>
    </row>
    <row r="93" spans="2:15" x14ac:dyDescent="0.25"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7"/>
    </row>
    <row r="94" spans="2:15" x14ac:dyDescent="0.25">
      <c r="B94" s="68"/>
      <c r="C94" s="107" t="s">
        <v>81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70"/>
    </row>
    <row r="95" spans="2:15" x14ac:dyDescent="0.25">
      <c r="B95" s="6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70"/>
    </row>
    <row r="96" spans="2:15" x14ac:dyDescent="0.25">
      <c r="B96" s="68"/>
      <c r="C96" s="10"/>
      <c r="D96" s="10"/>
      <c r="E96" s="10"/>
      <c r="M96" s="14"/>
      <c r="N96" s="14"/>
      <c r="O96" s="15"/>
    </row>
    <row r="97" spans="2:15" x14ac:dyDescent="0.25">
      <c r="B97" s="68"/>
      <c r="C97" s="152" t="s">
        <v>2</v>
      </c>
      <c r="D97" s="153"/>
      <c r="E97" s="154"/>
      <c r="F97" s="146" t="s">
        <v>82</v>
      </c>
      <c r="G97" s="146"/>
      <c r="H97" s="146"/>
      <c r="M97" s="14"/>
      <c r="N97" s="14"/>
      <c r="O97" s="15"/>
    </row>
    <row r="98" spans="2:15" x14ac:dyDescent="0.25">
      <c r="B98" s="68"/>
      <c r="C98" s="135"/>
      <c r="D98" s="136"/>
      <c r="E98" s="136"/>
      <c r="F98" s="109">
        <v>2017</v>
      </c>
      <c r="G98" s="109">
        <v>2018</v>
      </c>
      <c r="H98" s="109" t="s">
        <v>53</v>
      </c>
      <c r="M98" s="14"/>
      <c r="N98" s="14"/>
      <c r="O98" s="15"/>
    </row>
    <row r="99" spans="2:15" x14ac:dyDescent="0.25">
      <c r="B99" s="68"/>
      <c r="C99" s="137" t="s">
        <v>4</v>
      </c>
      <c r="D99" s="138"/>
      <c r="E99" s="138"/>
      <c r="F99" s="24">
        <v>4.1222652781141456E-2</v>
      </c>
      <c r="G99" s="24">
        <v>5.5824231205359176E-3</v>
      </c>
      <c r="H99" s="115">
        <f>+(G99-F99)*100</f>
        <v>-3.5640229660605538</v>
      </c>
      <c r="M99" s="14"/>
      <c r="N99" s="14"/>
      <c r="O99" s="15"/>
    </row>
    <row r="100" spans="2:15" x14ac:dyDescent="0.25">
      <c r="B100" s="68"/>
      <c r="C100" s="139" t="s">
        <v>5</v>
      </c>
      <c r="D100" s="20"/>
      <c r="E100" s="20"/>
      <c r="F100" s="114">
        <v>5.4222907828769706E-2</v>
      </c>
      <c r="G100" s="25">
        <v>-1.6288045068773682E-2</v>
      </c>
      <c r="H100" s="116">
        <f t="shared" ref="H100:H107" si="3">+(G100-F100)*100</f>
        <v>-7.0510952897543389</v>
      </c>
      <c r="N100" s="14"/>
      <c r="O100" s="15"/>
    </row>
    <row r="101" spans="2:15" x14ac:dyDescent="0.25">
      <c r="B101" s="68"/>
      <c r="C101" s="139" t="s">
        <v>6</v>
      </c>
      <c r="D101" s="20"/>
      <c r="E101" s="20"/>
      <c r="F101" s="25">
        <v>3.2752234058137875E-2</v>
      </c>
      <c r="G101" s="25">
        <v>1.475237091675452E-2</v>
      </c>
      <c r="H101" s="116">
        <f t="shared" si="3"/>
        <v>-1.7999863141383354</v>
      </c>
      <c r="N101" s="14"/>
      <c r="O101" s="15"/>
    </row>
    <row r="102" spans="2:15" x14ac:dyDescent="0.25">
      <c r="B102" s="68"/>
      <c r="C102" s="139" t="s">
        <v>7</v>
      </c>
      <c r="D102" s="20"/>
      <c r="E102" s="20"/>
      <c r="F102" s="25">
        <v>-5.8475397915489502E-3</v>
      </c>
      <c r="G102" s="25">
        <v>4.0858620234261567E-2</v>
      </c>
      <c r="H102" s="116">
        <f t="shared" si="3"/>
        <v>4.6706160025810517</v>
      </c>
      <c r="N102" s="14"/>
      <c r="O102" s="15"/>
    </row>
    <row r="103" spans="2:15" x14ac:dyDescent="0.25">
      <c r="B103" s="68"/>
      <c r="C103" s="139" t="s">
        <v>8</v>
      </c>
      <c r="D103" s="20"/>
      <c r="E103" s="20"/>
      <c r="F103" s="25">
        <v>4.5312018367151374E-2</v>
      </c>
      <c r="G103" s="25">
        <v>2.6437810135849782E-2</v>
      </c>
      <c r="H103" s="116">
        <f t="shared" si="3"/>
        <v>-1.8874208231301592</v>
      </c>
      <c r="N103" s="14"/>
      <c r="O103" s="15"/>
    </row>
    <row r="104" spans="2:15" x14ac:dyDescent="0.25">
      <c r="B104" s="68"/>
      <c r="C104" s="139" t="s">
        <v>9</v>
      </c>
      <c r="D104" s="20"/>
      <c r="E104" s="20"/>
      <c r="F104" s="25">
        <v>5.4101908321857239E-2</v>
      </c>
      <c r="G104" s="25">
        <v>2.3958271939647391E-2</v>
      </c>
      <c r="H104" s="116">
        <f t="shared" si="3"/>
        <v>-3.0143636382209849</v>
      </c>
      <c r="N104" s="14"/>
      <c r="O104" s="15"/>
    </row>
    <row r="105" spans="2:15" x14ac:dyDescent="0.25">
      <c r="B105" s="68"/>
      <c r="C105" s="139" t="s">
        <v>10</v>
      </c>
      <c r="D105" s="20"/>
      <c r="E105" s="20"/>
      <c r="F105" s="25">
        <v>2.0730107445274371E-2</v>
      </c>
      <c r="G105" s="25">
        <v>1.8938870890647275E-2</v>
      </c>
      <c r="H105" s="116">
        <f t="shared" si="3"/>
        <v>-0.17912365546270959</v>
      </c>
      <c r="N105" s="14"/>
      <c r="O105" s="15"/>
    </row>
    <row r="106" spans="2:15" x14ac:dyDescent="0.25">
      <c r="B106" s="68"/>
      <c r="C106" s="139" t="s">
        <v>11</v>
      </c>
      <c r="D106" s="20"/>
      <c r="E106" s="20"/>
      <c r="F106" s="25">
        <v>3.5809547812572173E-2</v>
      </c>
      <c r="G106" s="25">
        <v>3.6923638428160155E-2</v>
      </c>
      <c r="H106" s="116">
        <f t="shared" si="3"/>
        <v>0.11140906155879815</v>
      </c>
      <c r="N106" s="14"/>
      <c r="O106" s="15"/>
    </row>
    <row r="107" spans="2:15" x14ac:dyDescent="0.25">
      <c r="B107" s="68"/>
      <c r="C107" s="139" t="s">
        <v>12</v>
      </c>
      <c r="D107" s="20"/>
      <c r="E107" s="20"/>
      <c r="F107" s="25">
        <v>4.8363895962749481E-2</v>
      </c>
      <c r="G107" s="25">
        <v>2.3813395670291504E-2</v>
      </c>
      <c r="H107" s="116">
        <f t="shared" si="3"/>
        <v>-2.4550500292457977</v>
      </c>
      <c r="N107" s="14"/>
      <c r="O107" s="15"/>
    </row>
    <row r="108" spans="2:15" x14ac:dyDescent="0.25">
      <c r="B108" s="68"/>
      <c r="C108" s="108" t="s">
        <v>80</v>
      </c>
      <c r="D108" s="10"/>
      <c r="E108" s="10"/>
      <c r="F108" s="10"/>
      <c r="G108" s="10"/>
      <c r="H108" s="10"/>
      <c r="I108" s="10"/>
      <c r="J108" s="1"/>
      <c r="K108" s="1"/>
      <c r="L108" s="1"/>
      <c r="M108" s="1"/>
      <c r="N108" s="14"/>
      <c r="O108" s="15"/>
    </row>
    <row r="109" spans="2:15" x14ac:dyDescent="0.25">
      <c r="B109" s="68"/>
      <c r="C109" s="108" t="s">
        <v>87</v>
      </c>
      <c r="D109" s="108"/>
      <c r="E109" s="108"/>
      <c r="F109" s="108"/>
      <c r="G109" s="108"/>
      <c r="H109" s="108"/>
      <c r="I109" s="10"/>
      <c r="J109" s="108"/>
      <c r="K109" s="1"/>
      <c r="L109" s="1"/>
      <c r="M109" s="1"/>
      <c r="N109" s="14"/>
      <c r="O109" s="15"/>
    </row>
    <row r="110" spans="2:15" x14ac:dyDescent="0.25">
      <c r="B110" s="68"/>
      <c r="C110" s="10"/>
      <c r="D110" s="10"/>
      <c r="E110" s="10"/>
      <c r="F110" s="108"/>
      <c r="G110" s="108"/>
      <c r="H110" s="108"/>
      <c r="I110" s="108"/>
      <c r="J110" s="108"/>
      <c r="K110" s="1"/>
      <c r="L110" s="1"/>
      <c r="M110" s="1"/>
      <c r="N110" s="14"/>
      <c r="O110" s="15"/>
    </row>
    <row r="111" spans="2:15" x14ac:dyDescent="0.25">
      <c r="B111" s="80"/>
      <c r="C111" s="81"/>
      <c r="D111" s="81"/>
      <c r="E111" s="81"/>
      <c r="F111" s="81"/>
      <c r="G111" s="81"/>
      <c r="H111" s="81"/>
      <c r="I111" s="81"/>
      <c r="J111" s="110"/>
      <c r="K111" s="110"/>
      <c r="L111" s="110"/>
      <c r="M111" s="110"/>
      <c r="N111" s="110"/>
      <c r="O111" s="111"/>
    </row>
    <row r="112" spans="2:15" x14ac:dyDescent="0.25">
      <c r="B112" s="76"/>
      <c r="C112" s="77"/>
    </row>
    <row r="113" spans="2:20" x14ac:dyDescent="0.25">
      <c r="B113" s="76"/>
      <c r="C113" s="77"/>
    </row>
    <row r="114" spans="2:20" x14ac:dyDescent="0.25">
      <c r="B114" s="76"/>
      <c r="C114" s="77"/>
    </row>
    <row r="115" spans="2:20" x14ac:dyDescent="0.25">
      <c r="B115" s="76"/>
      <c r="C115" s="77"/>
      <c r="N115" s="1"/>
      <c r="O115" s="1"/>
      <c r="Q115" s="1"/>
      <c r="R115" s="1"/>
      <c r="S115" s="1"/>
      <c r="T115" s="1"/>
    </row>
    <row r="116" spans="2:20" x14ac:dyDescent="0.25">
      <c r="B116" s="76"/>
      <c r="C116" s="77"/>
      <c r="F116" s="133">
        <v>42370</v>
      </c>
      <c r="G116" s="134">
        <v>4.2891566265060188E-2</v>
      </c>
      <c r="H116" s="134">
        <v>4.2891566265060188E-2</v>
      </c>
      <c r="N116" s="1"/>
      <c r="O116" s="1"/>
      <c r="Q116" s="1"/>
      <c r="R116" s="1"/>
      <c r="S116" s="1"/>
      <c r="T116" s="1"/>
    </row>
    <row r="117" spans="2:20" x14ac:dyDescent="0.25">
      <c r="B117" s="76"/>
      <c r="C117" s="77"/>
      <c r="F117" s="133">
        <v>42401</v>
      </c>
      <c r="G117" s="134">
        <v>3.848209513629075E-2</v>
      </c>
      <c r="H117" s="134">
        <v>3.848209513629075E-2</v>
      </c>
      <c r="N117" s="1"/>
      <c r="O117" s="1"/>
      <c r="Q117" s="1"/>
      <c r="R117" s="1"/>
      <c r="S117" s="1"/>
      <c r="T117" s="1"/>
    </row>
    <row r="118" spans="2:20" x14ac:dyDescent="0.25">
      <c r="B118" s="76"/>
      <c r="C118" s="77"/>
      <c r="F118" s="133">
        <v>42430</v>
      </c>
      <c r="G118" s="134">
        <v>3.5939213535954861E-2</v>
      </c>
      <c r="H118" s="134">
        <v>3.5939213535954861E-2</v>
      </c>
      <c r="N118" s="1"/>
      <c r="O118" s="1"/>
      <c r="Q118" s="1"/>
      <c r="R118" s="1"/>
      <c r="S118" s="1"/>
      <c r="T118" s="1"/>
    </row>
    <row r="119" spans="2:20" x14ac:dyDescent="0.25">
      <c r="B119" s="76"/>
      <c r="C119" s="77"/>
      <c r="F119" s="133">
        <v>42461</v>
      </c>
      <c r="G119" s="134">
        <v>3.1970507987420183E-2</v>
      </c>
      <c r="H119" s="134">
        <v>3.1970507987420183E-2</v>
      </c>
      <c r="N119" s="1"/>
      <c r="O119" s="1"/>
      <c r="Q119" s="1"/>
      <c r="R119" s="1"/>
      <c r="S119" s="1"/>
      <c r="T119" s="1"/>
    </row>
    <row r="120" spans="2:20" x14ac:dyDescent="0.25">
      <c r="B120" s="76"/>
      <c r="C120" s="77"/>
      <c r="F120" s="133">
        <v>42491</v>
      </c>
      <c r="G120" s="134">
        <v>3.0039616108471279E-2</v>
      </c>
      <c r="H120" s="134">
        <v>3.0039616108471279E-2</v>
      </c>
      <c r="N120" s="1"/>
      <c r="O120" s="1"/>
      <c r="Q120" s="1"/>
      <c r="R120" s="1"/>
      <c r="S120" s="1"/>
      <c r="T120" s="1"/>
    </row>
    <row r="121" spans="2:20" x14ac:dyDescent="0.25">
      <c r="B121" s="76"/>
      <c r="C121" s="77"/>
      <c r="F121" s="133">
        <v>42522</v>
      </c>
      <c r="G121" s="134">
        <v>2.9781752833265784E-2</v>
      </c>
      <c r="H121" s="134">
        <v>2.9781752833265784E-2</v>
      </c>
      <c r="N121" s="1"/>
      <c r="O121" s="1"/>
      <c r="Q121" s="1"/>
      <c r="R121" s="1"/>
      <c r="S121" s="1"/>
      <c r="T121" s="1"/>
    </row>
    <row r="122" spans="2:20" x14ac:dyDescent="0.25">
      <c r="B122" s="76"/>
      <c r="C122" s="77"/>
      <c r="F122" s="133">
        <v>42552</v>
      </c>
      <c r="G122" s="134">
        <v>3.1057508152595892E-2</v>
      </c>
      <c r="H122" s="134">
        <v>3.1057508152595892E-2</v>
      </c>
      <c r="N122" s="1"/>
      <c r="O122" s="1"/>
      <c r="Q122" s="1"/>
      <c r="R122" s="1"/>
      <c r="S122" s="1"/>
      <c r="T122" s="1"/>
    </row>
    <row r="123" spans="2:20" x14ac:dyDescent="0.25">
      <c r="B123" s="76"/>
      <c r="C123" s="77"/>
      <c r="F123" s="133">
        <v>42583</v>
      </c>
      <c r="G123" s="134">
        <v>2.8909776760868366E-2</v>
      </c>
      <c r="H123" s="134">
        <v>2.8909776760868366E-2</v>
      </c>
      <c r="N123" s="1"/>
      <c r="O123" s="1"/>
      <c r="Q123" s="1"/>
      <c r="R123" s="1"/>
      <c r="S123" s="1"/>
      <c r="T123" s="1"/>
    </row>
    <row r="124" spans="2:20" x14ac:dyDescent="0.25">
      <c r="B124" s="76"/>
      <c r="C124" s="77"/>
      <c r="F124" s="133">
        <v>42614</v>
      </c>
      <c r="G124" s="134">
        <v>3.192890059249498E-2</v>
      </c>
      <c r="H124" s="134">
        <v>3.192890059249498E-2</v>
      </c>
      <c r="N124" s="1"/>
      <c r="O124" s="1"/>
      <c r="Q124" s="1"/>
      <c r="R124" s="1"/>
      <c r="S124" s="1"/>
      <c r="T124" s="1"/>
    </row>
    <row r="125" spans="2:20" x14ac:dyDescent="0.25">
      <c r="B125" s="76"/>
      <c r="C125" s="77"/>
      <c r="F125" s="133">
        <v>42644</v>
      </c>
      <c r="G125" s="134">
        <v>3.743118137360435E-2</v>
      </c>
      <c r="H125" s="134">
        <v>3.743118137360435E-2</v>
      </c>
      <c r="N125" s="1"/>
      <c r="O125" s="1"/>
      <c r="Q125" s="1"/>
      <c r="R125" s="1"/>
      <c r="S125" s="1"/>
      <c r="T125" s="1"/>
    </row>
    <row r="126" spans="2:20" x14ac:dyDescent="0.25">
      <c r="B126" s="76"/>
      <c r="C126" s="77"/>
      <c r="F126" s="133">
        <v>42675</v>
      </c>
      <c r="G126" s="134">
        <v>3.2277741066436327E-2</v>
      </c>
      <c r="H126" s="134">
        <v>3.2277741066436327E-2</v>
      </c>
      <c r="N126" s="1"/>
      <c r="O126" s="1"/>
      <c r="Q126" s="1"/>
      <c r="R126" s="1"/>
      <c r="S126" s="1"/>
      <c r="T126" s="1"/>
    </row>
    <row r="127" spans="2:20" x14ac:dyDescent="0.25">
      <c r="B127" s="76"/>
      <c r="C127" s="77"/>
      <c r="F127" s="133">
        <v>42705</v>
      </c>
      <c r="G127" s="134">
        <v>2.841636992726948E-2</v>
      </c>
      <c r="H127" s="134">
        <v>2.841636992726948E-2</v>
      </c>
      <c r="N127" s="1"/>
      <c r="O127" s="1"/>
      <c r="Q127" s="1"/>
      <c r="R127" s="1"/>
      <c r="S127" s="1"/>
      <c r="T127" s="1"/>
    </row>
    <row r="128" spans="2:20" x14ac:dyDescent="0.25">
      <c r="B128" s="76"/>
      <c r="C128" s="77"/>
      <c r="F128" s="133">
        <v>42736</v>
      </c>
      <c r="G128" s="134">
        <v>2.4562002732460009E-2</v>
      </c>
      <c r="H128" s="134">
        <v>2.4562002732460009E-2</v>
      </c>
    </row>
    <row r="129" spans="2:8" x14ac:dyDescent="0.25">
      <c r="B129" s="76"/>
      <c r="C129" s="77"/>
      <c r="F129" s="133">
        <v>42767</v>
      </c>
      <c r="G129" s="134">
        <v>2.8135186138274149E-2</v>
      </c>
      <c r="H129" s="134">
        <v>2.8135186138274149E-2</v>
      </c>
    </row>
    <row r="130" spans="2:8" x14ac:dyDescent="0.25">
      <c r="B130" s="76"/>
      <c r="C130" s="77"/>
      <c r="F130" s="133">
        <v>42795</v>
      </c>
      <c r="G130" s="134">
        <v>3.6577742826608528E-2</v>
      </c>
      <c r="H130" s="134">
        <v>3.6577742826608528E-2</v>
      </c>
    </row>
    <row r="131" spans="2:8" x14ac:dyDescent="0.25">
      <c r="B131" s="76"/>
      <c r="C131" s="77"/>
      <c r="F131" s="133">
        <v>42826</v>
      </c>
      <c r="G131" s="134">
        <v>4.1222652781141456E-2</v>
      </c>
      <c r="H131" s="134">
        <v>4.1222652781141456E-2</v>
      </c>
    </row>
    <row r="132" spans="2:8" x14ac:dyDescent="0.25">
      <c r="B132" s="76"/>
      <c r="C132" s="77"/>
      <c r="F132" s="133">
        <v>42856</v>
      </c>
      <c r="G132" s="134">
        <v>3.4069572590902819E-2</v>
      </c>
      <c r="H132" s="134">
        <v>3.4069572590902819E-2</v>
      </c>
    </row>
    <row r="133" spans="2:8" x14ac:dyDescent="0.25">
      <c r="B133" s="76"/>
      <c r="C133" s="77"/>
      <c r="F133" s="133">
        <v>42887</v>
      </c>
      <c r="G133" s="134">
        <v>3.1028708616620104E-2</v>
      </c>
      <c r="H133" s="134">
        <v>3.1028708616620104E-2</v>
      </c>
    </row>
    <row r="134" spans="2:8" x14ac:dyDescent="0.25">
      <c r="B134" s="76"/>
      <c r="C134" s="77"/>
      <c r="F134" s="133">
        <v>42917</v>
      </c>
      <c r="G134" s="134">
        <v>3.0302726040464023E-2</v>
      </c>
      <c r="H134" s="134">
        <v>3.0302726040464023E-2</v>
      </c>
    </row>
    <row r="135" spans="2:8" x14ac:dyDescent="0.25">
      <c r="B135" s="76"/>
      <c r="C135" s="77"/>
      <c r="F135" s="133">
        <v>42948</v>
      </c>
      <c r="G135" s="134">
        <v>3.3967404914305055E-2</v>
      </c>
      <c r="H135" s="134">
        <v>3.3967404914305055E-2</v>
      </c>
    </row>
    <row r="136" spans="2:8" x14ac:dyDescent="0.25">
      <c r="B136" s="76"/>
      <c r="C136" s="77"/>
      <c r="F136" s="133">
        <v>42979</v>
      </c>
      <c r="G136" s="134">
        <v>2.9665071770334839E-2</v>
      </c>
      <c r="H136" s="134">
        <v>2.9665071770334839E-2</v>
      </c>
    </row>
    <row r="137" spans="2:8" x14ac:dyDescent="0.25">
      <c r="B137" s="76"/>
      <c r="C137" s="77"/>
      <c r="F137" s="133">
        <v>43009</v>
      </c>
      <c r="G137" s="134">
        <v>1.776855420496104E-2</v>
      </c>
      <c r="H137" s="134">
        <v>1.776855420496104E-2</v>
      </c>
    </row>
    <row r="138" spans="2:8" x14ac:dyDescent="0.25">
      <c r="B138" s="76"/>
      <c r="C138" s="77"/>
      <c r="F138" s="133">
        <v>43040</v>
      </c>
      <c r="G138" s="134">
        <v>1.0734685838093228E-2</v>
      </c>
      <c r="H138" s="134">
        <v>1.0734685838093228E-2</v>
      </c>
    </row>
    <row r="139" spans="2:8" x14ac:dyDescent="0.25">
      <c r="B139" s="76"/>
      <c r="C139" s="77"/>
      <c r="F139" s="133">
        <v>43070</v>
      </c>
      <c r="G139" s="134">
        <v>7.9058361942128119E-3</v>
      </c>
      <c r="H139" s="134">
        <v>7.9058361942128119E-3</v>
      </c>
    </row>
    <row r="140" spans="2:8" x14ac:dyDescent="0.25">
      <c r="B140" s="76"/>
      <c r="C140" s="77"/>
      <c r="F140" s="133">
        <v>43101</v>
      </c>
      <c r="G140" s="134">
        <v>1.1981684299287254E-2</v>
      </c>
      <c r="H140" s="134">
        <v>1.1981684299287254E-2</v>
      </c>
    </row>
    <row r="141" spans="2:8" x14ac:dyDescent="0.25">
      <c r="B141" s="76"/>
      <c r="C141" s="77"/>
      <c r="F141" s="133">
        <v>43132</v>
      </c>
      <c r="G141" s="134">
        <v>1.6048134588392493E-2</v>
      </c>
      <c r="H141" s="134">
        <v>1.6048134588392493E-2</v>
      </c>
    </row>
    <row r="142" spans="2:8" x14ac:dyDescent="0.25">
      <c r="B142" s="76"/>
      <c r="C142" s="77"/>
      <c r="F142" s="133">
        <v>43160</v>
      </c>
      <c r="G142" s="134">
        <v>9.0065555274576603E-3</v>
      </c>
      <c r="H142" s="134">
        <v>9.0065555274576603E-3</v>
      </c>
    </row>
    <row r="143" spans="2:8" x14ac:dyDescent="0.25">
      <c r="B143" s="76"/>
      <c r="C143" s="77"/>
      <c r="F143" s="133">
        <v>43191</v>
      </c>
      <c r="G143" s="134">
        <v>5.5824231205359176E-3</v>
      </c>
      <c r="H143" s="134">
        <v>5.5824231205359176E-3</v>
      </c>
    </row>
    <row r="144" spans="2:8" x14ac:dyDescent="0.25">
      <c r="B144" s="76"/>
      <c r="C144" s="77"/>
    </row>
    <row r="145" spans="2:3" x14ac:dyDescent="0.25">
      <c r="B145" s="76"/>
      <c r="C145" s="77"/>
    </row>
    <row r="146" spans="2:3" x14ac:dyDescent="0.25">
      <c r="B146" s="76"/>
      <c r="C146" s="77"/>
    </row>
    <row r="147" spans="2:3" x14ac:dyDescent="0.25">
      <c r="B147" s="76"/>
      <c r="C147" s="77"/>
    </row>
    <row r="148" spans="2:3" x14ac:dyDescent="0.25">
      <c r="B148" s="76"/>
      <c r="C148" s="77"/>
    </row>
    <row r="149" spans="2:3" x14ac:dyDescent="0.25">
      <c r="B149" s="76"/>
      <c r="C149" s="77"/>
    </row>
    <row r="150" spans="2:3" x14ac:dyDescent="0.25">
      <c r="B150" s="76"/>
      <c r="C150" s="77"/>
    </row>
    <row r="151" spans="2:3" x14ac:dyDescent="0.25">
      <c r="B151" s="76"/>
      <c r="C151" s="77"/>
    </row>
    <row r="152" spans="2:3" x14ac:dyDescent="0.25">
      <c r="B152" s="76"/>
      <c r="C152" s="77"/>
    </row>
    <row r="153" spans="2:3" x14ac:dyDescent="0.25">
      <c r="B153" s="76"/>
      <c r="C153" s="77"/>
    </row>
    <row r="154" spans="2:3" x14ac:dyDescent="0.25">
      <c r="B154" s="76"/>
      <c r="C154" s="77"/>
    </row>
    <row r="155" spans="2:3" x14ac:dyDescent="0.25">
      <c r="B155" s="76"/>
      <c r="C155" s="77"/>
    </row>
    <row r="156" spans="2:3" x14ac:dyDescent="0.25">
      <c r="B156" s="76"/>
      <c r="C156" s="77"/>
    </row>
    <row r="157" spans="2:3" x14ac:dyDescent="0.25">
      <c r="B157" s="76"/>
      <c r="C157" s="77"/>
    </row>
    <row r="158" spans="2:3" x14ac:dyDescent="0.25">
      <c r="B158" s="76"/>
      <c r="C158" s="77"/>
    </row>
    <row r="159" spans="2:3" x14ac:dyDescent="0.25">
      <c r="B159" s="76"/>
      <c r="C159" s="77"/>
    </row>
    <row r="160" spans="2:3" x14ac:dyDescent="0.25">
      <c r="B160" s="76"/>
      <c r="C160" s="77"/>
    </row>
    <row r="161" spans="2:3" x14ac:dyDescent="0.25">
      <c r="B161" s="76"/>
      <c r="C161" s="77"/>
    </row>
    <row r="162" spans="2:3" x14ac:dyDescent="0.25">
      <c r="B162" s="76"/>
      <c r="C162" s="77"/>
    </row>
    <row r="163" spans="2:3" x14ac:dyDescent="0.25">
      <c r="B163" s="76"/>
      <c r="C163" s="77"/>
    </row>
    <row r="164" spans="2:3" x14ac:dyDescent="0.25">
      <c r="B164" s="76"/>
      <c r="C164" s="77"/>
    </row>
    <row r="165" spans="2:3" x14ac:dyDescent="0.25">
      <c r="B165" s="76"/>
      <c r="C165" s="77"/>
    </row>
    <row r="166" spans="2:3" x14ac:dyDescent="0.25">
      <c r="B166" s="76"/>
      <c r="C166" s="77"/>
    </row>
    <row r="167" spans="2:3" x14ac:dyDescent="0.25">
      <c r="B167" s="76"/>
      <c r="C167" s="77"/>
    </row>
    <row r="168" spans="2:3" x14ac:dyDescent="0.25">
      <c r="B168" s="76"/>
      <c r="C168" s="77"/>
    </row>
    <row r="169" spans="2:3" x14ac:dyDescent="0.25">
      <c r="B169" s="76"/>
      <c r="C169" s="77"/>
    </row>
    <row r="170" spans="2:3" x14ac:dyDescent="0.25">
      <c r="B170" s="76"/>
      <c r="C170" s="77"/>
    </row>
    <row r="171" spans="2:3" x14ac:dyDescent="0.25">
      <c r="B171" s="76"/>
      <c r="C171" s="77"/>
    </row>
    <row r="172" spans="2:3" x14ac:dyDescent="0.25">
      <c r="B172" s="76"/>
      <c r="C172" s="77"/>
    </row>
    <row r="173" spans="2:3" x14ac:dyDescent="0.25">
      <c r="B173" s="76"/>
      <c r="C173" s="77"/>
    </row>
    <row r="174" spans="2:3" x14ac:dyDescent="0.25">
      <c r="B174" s="76"/>
      <c r="C174" s="77"/>
    </row>
    <row r="175" spans="2:3" x14ac:dyDescent="0.25">
      <c r="B175" s="76"/>
      <c r="C175" s="77"/>
    </row>
    <row r="176" spans="2:3" x14ac:dyDescent="0.25">
      <c r="B176" s="76"/>
      <c r="C176" s="77"/>
    </row>
    <row r="177" spans="2:3" x14ac:dyDescent="0.25">
      <c r="B177" s="76"/>
      <c r="C177" s="77"/>
    </row>
    <row r="178" spans="2:3" x14ac:dyDescent="0.25">
      <c r="B178" s="76"/>
      <c r="C178" s="77"/>
    </row>
    <row r="179" spans="2:3" x14ac:dyDescent="0.25">
      <c r="B179" s="76"/>
      <c r="C179" s="77"/>
    </row>
    <row r="180" spans="2:3" x14ac:dyDescent="0.25">
      <c r="B180" s="76"/>
      <c r="C180" s="77"/>
    </row>
    <row r="181" spans="2:3" x14ac:dyDescent="0.25">
      <c r="B181" s="76"/>
      <c r="C181" s="77"/>
    </row>
    <row r="182" spans="2:3" x14ac:dyDescent="0.25">
      <c r="B182" s="76"/>
      <c r="C182" s="77"/>
    </row>
  </sheetData>
  <sortState ref="C59:F63">
    <sortCondition descending="1" ref="E59:E63"/>
  </sortState>
  <mergeCells count="20">
    <mergeCell ref="B1:O2"/>
    <mergeCell ref="C53:F54"/>
    <mergeCell ref="C56:F56"/>
    <mergeCell ref="C57:F57"/>
    <mergeCell ref="C30:O30"/>
    <mergeCell ref="C32:O33"/>
    <mergeCell ref="C35:O35"/>
    <mergeCell ref="C47:O47"/>
    <mergeCell ref="C7:O7"/>
    <mergeCell ref="C9:N11"/>
    <mergeCell ref="C12:N12"/>
    <mergeCell ref="C14:G15"/>
    <mergeCell ref="H14:N14"/>
    <mergeCell ref="C25:N25"/>
    <mergeCell ref="F97:H97"/>
    <mergeCell ref="C73:O73"/>
    <mergeCell ref="I75:N75"/>
    <mergeCell ref="C77:G88"/>
    <mergeCell ref="I76:N76"/>
    <mergeCell ref="C97:E97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91"/>
  <sheetViews>
    <sheetView zoomScale="85" zoomScaleNormal="85" zoomScalePageLayoutView="4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181" t="s">
        <v>90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27"/>
    </row>
    <row r="2" spans="1:16" ht="1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27"/>
    </row>
    <row r="3" spans="1:16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+C53</f>
        <v>3. Variación del IPC de productos emblemáticos</v>
      </c>
      <c r="K3" s="5"/>
      <c r="L3" s="5"/>
      <c r="M3" s="9"/>
      <c r="N3" s="5"/>
      <c r="O3" s="5"/>
      <c r="P3" s="11"/>
    </row>
    <row r="4" spans="1:16" x14ac:dyDescent="0.25">
      <c r="B4" s="9" t="str">
        <f>+C31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 t="str">
        <f>+C74</f>
        <v>4. Información Acumulada Enero - Abril 2017 / 2018</v>
      </c>
      <c r="K4" s="5"/>
      <c r="L4" s="5"/>
      <c r="M4" s="9"/>
      <c r="N4" s="5"/>
      <c r="O4" s="5"/>
      <c r="P4" s="11"/>
    </row>
    <row r="5" spans="1:16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4"/>
    </row>
    <row r="6" spans="1:16" x14ac:dyDescent="0.25">
      <c r="A6" s="14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14"/>
    </row>
    <row r="7" spans="1:16" x14ac:dyDescent="0.25">
      <c r="A7" s="14"/>
      <c r="B7" s="68"/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7"/>
    </row>
    <row r="8" spans="1:16" x14ac:dyDescent="0.25">
      <c r="A8" s="14"/>
      <c r="B8" s="6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12"/>
    </row>
    <row r="9" spans="1:16" ht="15" customHeight="1" x14ac:dyDescent="0.25">
      <c r="A9" s="14"/>
      <c r="B9" s="68"/>
      <c r="C9" s="172" t="str">
        <f>+CONCATENATE("La variación anual de enero a diciembre 2017 en esta región registró una tasa de ",   FIXED(M16*100, 1 ), "%, debido a la disminución general en los precios del grupo ",C17, " que registró una variación del ",FIXED(M17*100, 1 ), "% como principal grupo de consumo, cabe resaltar el aumento en los precios de  ", C19, " en ",FIXED(M19*100, 1 ), "%.")</f>
        <v>La variación anual de enero a diciembre 2017 en esta región registró una tasa de 0.4%, debido a la disminución general en los precios del grupo Alimentos y bebidas que registró una variación del -0.6% como principal grupo de consumo, cabe resaltar el aumento en los precios de  Alquiler de vivienda, comb. y electricidad en -0.6%.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69"/>
      <c r="P9" s="13"/>
    </row>
    <row r="10" spans="1:16" x14ac:dyDescent="0.25">
      <c r="A10" s="14"/>
      <c r="B10" s="68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69"/>
      <c r="P10" s="13"/>
    </row>
    <row r="11" spans="1:16" x14ac:dyDescent="0.25">
      <c r="A11" s="14"/>
      <c r="B11" s="68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69"/>
      <c r="P11" s="13"/>
    </row>
    <row r="12" spans="1:16" ht="15" customHeight="1" x14ac:dyDescent="0.25">
      <c r="A12" s="14"/>
      <c r="B12" s="68"/>
      <c r="C12" s="149" t="s">
        <v>45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70"/>
      <c r="P12" s="15"/>
    </row>
    <row r="13" spans="1:16" x14ac:dyDescent="0.25">
      <c r="A13" s="14"/>
      <c r="B13" s="6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0"/>
      <c r="P13" s="15"/>
    </row>
    <row r="14" spans="1:16" x14ac:dyDescent="0.25">
      <c r="A14" s="14"/>
      <c r="B14" s="68"/>
      <c r="C14" s="174" t="s">
        <v>2</v>
      </c>
      <c r="D14" s="174"/>
      <c r="E14" s="174"/>
      <c r="F14" s="174"/>
      <c r="G14" s="174" t="s">
        <v>3</v>
      </c>
      <c r="H14" s="174"/>
      <c r="I14" s="174"/>
      <c r="J14" s="174"/>
      <c r="K14" s="174"/>
      <c r="L14" s="174"/>
      <c r="M14" s="174"/>
      <c r="N14" s="174"/>
      <c r="O14" s="70"/>
      <c r="P14" s="15"/>
    </row>
    <row r="15" spans="1:16" x14ac:dyDescent="0.25">
      <c r="A15" s="14"/>
      <c r="B15" s="68"/>
      <c r="C15" s="177"/>
      <c r="D15" s="178"/>
      <c r="E15" s="178"/>
      <c r="F15" s="179"/>
      <c r="G15" s="95">
        <v>2011</v>
      </c>
      <c r="H15" s="95">
        <v>2012</v>
      </c>
      <c r="I15" s="95">
        <v>2013</v>
      </c>
      <c r="J15" s="95">
        <v>2014</v>
      </c>
      <c r="K15" s="95">
        <v>2015</v>
      </c>
      <c r="L15" s="95">
        <v>2016</v>
      </c>
      <c r="M15" s="95">
        <v>2017</v>
      </c>
      <c r="N15" s="95" t="s">
        <v>79</v>
      </c>
      <c r="O15" s="70"/>
      <c r="P15" s="15"/>
    </row>
    <row r="16" spans="1:16" x14ac:dyDescent="0.25">
      <c r="A16" s="14"/>
      <c r="B16" s="68"/>
      <c r="C16" s="176" t="s">
        <v>4</v>
      </c>
      <c r="D16" s="176"/>
      <c r="E16" s="176"/>
      <c r="F16" s="176"/>
      <c r="G16" s="96">
        <v>6.3137632338787109E-2</v>
      </c>
      <c r="H16" s="96">
        <v>1.1225783088901098E-2</v>
      </c>
      <c r="I16" s="96">
        <v>1.5398388540734054E-2</v>
      </c>
      <c r="J16" s="96">
        <v>1.974960324457764E-2</v>
      </c>
      <c r="K16" s="96">
        <v>4.5132284281514723E-2</v>
      </c>
      <c r="L16" s="96">
        <v>2.3577101257445499E-2</v>
      </c>
      <c r="M16" s="96">
        <v>4.2026994261699091E-3</v>
      </c>
      <c r="N16" s="96">
        <v>-4.2444141907583832E-3</v>
      </c>
      <c r="O16" s="70"/>
      <c r="P16" s="15"/>
    </row>
    <row r="17" spans="1:16" x14ac:dyDescent="0.25">
      <c r="A17" s="14"/>
      <c r="B17" s="68"/>
      <c r="C17" s="99" t="s">
        <v>5</v>
      </c>
      <c r="D17" s="100"/>
      <c r="E17" s="100"/>
      <c r="F17" s="101"/>
      <c r="G17" s="98">
        <v>6.8750000000000089E-2</v>
      </c>
      <c r="H17" s="97">
        <v>8.4175084175084347E-3</v>
      </c>
      <c r="I17" s="97">
        <v>1.6255162112292387E-2</v>
      </c>
      <c r="J17" s="97">
        <v>2.8964205429707901E-2</v>
      </c>
      <c r="K17" s="97">
        <v>6.8901772960255236E-2</v>
      </c>
      <c r="L17" s="97">
        <v>2.2875560097476599E-2</v>
      </c>
      <c r="M17" s="97">
        <v>-6.148170919151652E-3</v>
      </c>
      <c r="N17" s="97">
        <v>-2.3478459083656311E-2</v>
      </c>
      <c r="O17" s="70"/>
      <c r="P17" s="15"/>
    </row>
    <row r="18" spans="1:16" x14ac:dyDescent="0.25">
      <c r="A18" s="14"/>
      <c r="B18" s="68"/>
      <c r="C18" s="99" t="s">
        <v>6</v>
      </c>
      <c r="D18" s="100"/>
      <c r="E18" s="100"/>
      <c r="F18" s="101"/>
      <c r="G18" s="97">
        <v>2.2364217252396124E-2</v>
      </c>
      <c r="H18" s="97">
        <v>2.386363636363642E-2</v>
      </c>
      <c r="I18" s="97">
        <v>1.4150943396226356E-2</v>
      </c>
      <c r="J18" s="97">
        <v>3.7391700866393762E-3</v>
      </c>
      <c r="K18" s="97">
        <v>2.2260585135380762E-2</v>
      </c>
      <c r="L18" s="97">
        <v>4.1151897609101429E-2</v>
      </c>
      <c r="M18" s="97">
        <v>-7.5977462864947887E-3</v>
      </c>
      <c r="N18" s="97">
        <v>-6.3301967493585298E-3</v>
      </c>
      <c r="O18" s="70"/>
      <c r="P18" s="15"/>
    </row>
    <row r="19" spans="1:16" x14ac:dyDescent="0.25">
      <c r="A19" s="14"/>
      <c r="B19" s="68"/>
      <c r="C19" s="99" t="s">
        <v>7</v>
      </c>
      <c r="D19" s="100"/>
      <c r="E19" s="100"/>
      <c r="F19" s="101"/>
      <c r="G19" s="97">
        <v>3.8758921490880338E-2</v>
      </c>
      <c r="H19" s="97">
        <v>1.1546903330470482E-2</v>
      </c>
      <c r="I19" s="97">
        <v>4.632075471698105E-2</v>
      </c>
      <c r="J19" s="97">
        <v>1.7401496709043451E-2</v>
      </c>
      <c r="K19" s="97">
        <v>5.6983339241403641E-2</v>
      </c>
      <c r="L19" s="97">
        <v>6.4559403035131524E-3</v>
      </c>
      <c r="M19" s="97">
        <v>-6.0813062312562449E-3</v>
      </c>
      <c r="N19" s="97">
        <v>2.269098243549883E-2</v>
      </c>
      <c r="O19" s="70"/>
      <c r="P19" s="15"/>
    </row>
    <row r="20" spans="1:16" s="3" customFormat="1" x14ac:dyDescent="0.25">
      <c r="A20" s="10"/>
      <c r="B20" s="68"/>
      <c r="C20" s="99" t="s">
        <v>8</v>
      </c>
      <c r="D20" s="100"/>
      <c r="E20" s="100"/>
      <c r="F20" s="101"/>
      <c r="G20" s="97">
        <v>1.0849379337308118E-2</v>
      </c>
      <c r="H20" s="97">
        <v>5.3181202862115917E-3</v>
      </c>
      <c r="I20" s="97">
        <v>2.0294315667981122E-2</v>
      </c>
      <c r="J20" s="97">
        <v>2.3755656108597201E-2</v>
      </c>
      <c r="K20" s="97">
        <v>1.9152854511970574E-2</v>
      </c>
      <c r="L20" s="97">
        <v>2.1684134441633418E-2</v>
      </c>
      <c r="M20" s="97">
        <v>2.228510788822069E-2</v>
      </c>
      <c r="N20" s="97">
        <v>1.7156431462255872E-2</v>
      </c>
      <c r="O20" s="70"/>
      <c r="P20" s="70"/>
    </row>
    <row r="21" spans="1:16" s="3" customFormat="1" x14ac:dyDescent="0.25">
      <c r="A21" s="10"/>
      <c r="B21" s="68"/>
      <c r="C21" s="99" t="s">
        <v>9</v>
      </c>
      <c r="D21" s="100"/>
      <c r="E21" s="100"/>
      <c r="F21" s="101"/>
      <c r="G21" s="97">
        <v>4.8294327647758761E-2</v>
      </c>
      <c r="H21" s="97">
        <v>1.5324945605903029E-2</v>
      </c>
      <c r="I21" s="97">
        <v>5.3107239355261182E-3</v>
      </c>
      <c r="J21" s="97">
        <v>1.8813716404077807E-2</v>
      </c>
      <c r="K21" s="97">
        <v>6.5587191849358684E-2</v>
      </c>
      <c r="L21" s="97">
        <v>3.781799556086729E-2</v>
      </c>
      <c r="M21" s="97">
        <v>8.6369992596859735E-3</v>
      </c>
      <c r="N21" s="97">
        <v>-1.5828151498021414E-2</v>
      </c>
      <c r="O21" s="70"/>
      <c r="P21" s="70"/>
    </row>
    <row r="22" spans="1:16" s="3" customFormat="1" ht="15" customHeight="1" x14ac:dyDescent="0.25">
      <c r="A22" s="10"/>
      <c r="B22" s="68"/>
      <c r="C22" s="99" t="s">
        <v>10</v>
      </c>
      <c r="D22" s="100"/>
      <c r="E22" s="100"/>
      <c r="F22" s="101"/>
      <c r="G22" s="97">
        <v>0.1315436241610739</v>
      </c>
      <c r="H22" s="97">
        <v>9.659379766141285E-3</v>
      </c>
      <c r="I22" s="97">
        <v>4.3638804968111344E-3</v>
      </c>
      <c r="J22" s="97">
        <v>2.0889037433156066E-3</v>
      </c>
      <c r="K22" s="97">
        <v>-9.5889268740099176E-3</v>
      </c>
      <c r="L22" s="97">
        <v>1.6837851490136835E-4</v>
      </c>
      <c r="M22" s="97">
        <v>1.2542087542087632E-2</v>
      </c>
      <c r="N22" s="97">
        <v>3.4511784511783716E-3</v>
      </c>
      <c r="O22" s="70"/>
      <c r="P22" s="70"/>
    </row>
    <row r="23" spans="1:16" s="3" customFormat="1" x14ac:dyDescent="0.25">
      <c r="A23" s="10"/>
      <c r="B23" s="68"/>
      <c r="C23" s="99" t="s">
        <v>11</v>
      </c>
      <c r="D23" s="100"/>
      <c r="E23" s="100"/>
      <c r="F23" s="101"/>
      <c r="G23" s="97">
        <v>4.6378527728438979E-2</v>
      </c>
      <c r="H23" s="97">
        <v>1.4522821576763434E-2</v>
      </c>
      <c r="I23" s="97">
        <v>8.1799591002045258E-3</v>
      </c>
      <c r="J23" s="97">
        <v>1.4198782961460488E-2</v>
      </c>
      <c r="K23" s="97">
        <v>2.7909090909090883E-2</v>
      </c>
      <c r="L23" s="97">
        <v>4.3512868134783833E-2</v>
      </c>
      <c r="M23" s="97">
        <v>3.6698025256377553E-2</v>
      </c>
      <c r="N23" s="97">
        <v>4.0165289256198333E-2</v>
      </c>
      <c r="O23" s="70"/>
      <c r="P23" s="70"/>
    </row>
    <row r="24" spans="1:16" s="3" customFormat="1" x14ac:dyDescent="0.25">
      <c r="A24" s="10"/>
      <c r="B24" s="68"/>
      <c r="C24" s="99" t="s">
        <v>12</v>
      </c>
      <c r="D24" s="100"/>
      <c r="E24" s="100"/>
      <c r="F24" s="101"/>
      <c r="G24" s="97">
        <v>3.7091264031234639E-2</v>
      </c>
      <c r="H24" s="97">
        <v>2.2211764705882375E-2</v>
      </c>
      <c r="I24" s="97">
        <v>8.5627474449867513E-3</v>
      </c>
      <c r="J24" s="97">
        <v>9.4029578236258793E-3</v>
      </c>
      <c r="K24" s="97">
        <v>1.7183684543728095E-2</v>
      </c>
      <c r="L24" s="97">
        <v>4.3300435671734805E-2</v>
      </c>
      <c r="M24" s="97">
        <v>2.0027271177774031E-2</v>
      </c>
      <c r="N24" s="97">
        <v>1.4002530577815309E-2</v>
      </c>
      <c r="O24" s="70"/>
      <c r="P24" s="70"/>
    </row>
    <row r="25" spans="1:16" x14ac:dyDescent="0.25">
      <c r="A25" s="14"/>
      <c r="B25" s="68"/>
      <c r="C25" s="102" t="s">
        <v>84</v>
      </c>
      <c r="O25" s="70"/>
      <c r="P25" s="15"/>
    </row>
    <row r="26" spans="1:16" s="14" customFormat="1" x14ac:dyDescent="0.25">
      <c r="B26" s="68"/>
      <c r="C26" s="157" t="s">
        <v>44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70"/>
    </row>
    <row r="27" spans="1:16" s="14" customForma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1:16" s="14" customFormat="1" x14ac:dyDescent="0.25">
      <c r="B28" s="10"/>
      <c r="C28" s="141" t="str">
        <f>+CONCATENATE("Desagregando por grupo de gasto, el índice de precios de alimentos y bebidas registró una variación del ",FIXED(N17*100,1),"%; el de vestido y calzado una variación de ",FIXED(N18*100,1),"%; el de alquiler de vivienda, combustible y electricidad varió en  ",FIXED(N19*100,1),"%; el de muebles, enseres y mantenimiento de la vivienda cambió en  ",FIXED(N20*100,1),"%; el de cuidados y conservación de la salud varió en   ",FIXED(N21*100,1),"%; el de transportes y comunicaciones cambió en   ",FIXED(N22*100,1),"%; el de esparcimiento, diversión, servicios culturales y de enseñanza en   ",FIXED(N23*100,1),"%; en tanto que el índice de otros bienes y servicios varió en  ",FIXED(N24*100,1),"%.")</f>
        <v>Desagregando por grupo de gasto, el índice de precios de alimentos y bebidas registró una variación del -2.3%; el de vestido y calzado una variación de -0.6%; el de alquiler de vivienda, combustible y electricidad varió en  2.3%; el de muebles, enseres y mantenimiento de la vivienda cambió en  1.7%; el de cuidados y conservación de la salud varió en   -1.6%; el de transportes y comunicaciones cambió en   0.3%; el de esparcimiento, diversión, servicios culturales y de enseñanza en   4.0%; en tanto que el índice de otros bienes y servicios varió en  1.4%.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6" x14ac:dyDescent="0.2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4"/>
    </row>
    <row r="30" spans="1:16" x14ac:dyDescent="0.25">
      <c r="A30" s="14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14"/>
    </row>
    <row r="31" spans="1:16" x14ac:dyDescent="0.25">
      <c r="A31" s="14"/>
      <c r="B31" s="68"/>
      <c r="C31" s="147" t="s">
        <v>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  <c r="P31" s="14"/>
    </row>
    <row r="32" spans="1:16" x14ac:dyDescent="0.25">
      <c r="A32" s="14"/>
      <c r="B32" s="6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14"/>
    </row>
    <row r="33" spans="1:16" x14ac:dyDescent="0.25">
      <c r="A33" s="14"/>
      <c r="B33" s="68"/>
      <c r="C33" s="160" t="str">
        <f>+CONCATENATE("El mes con mayor crecimiento (mensual) fue ", K38,", creciendo ", FIXED(K39*100,1),"% en relación a ", J38," del mismo año. En tanto que en ",H38, " se registró una disminución de ",FIXED(H39*100,1),"% en relación a ",G38,". ")</f>
        <v xml:space="preserve">El mes con mayor crecimiento (mensual) fue Agosto, creciendo 0.4% en relación a Julio del mismo año. En tanto que en Mayo se registró una disminución de -0.6% en relación a Abril. 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  <c r="P33" s="14"/>
    </row>
    <row r="34" spans="1:16" x14ac:dyDescent="0.25">
      <c r="A34" s="14"/>
      <c r="B34" s="6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  <c r="P34" s="14"/>
    </row>
    <row r="35" spans="1:16" ht="15" customHeight="1" x14ac:dyDescent="0.25">
      <c r="A35" s="14"/>
      <c r="B35" s="6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0"/>
      <c r="P35" s="14"/>
    </row>
    <row r="36" spans="1:16" x14ac:dyDescent="0.25">
      <c r="A36" s="14"/>
      <c r="B36" s="68"/>
      <c r="C36" s="149" t="s">
        <v>46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2"/>
      <c r="P36" s="14"/>
    </row>
    <row r="37" spans="1:16" x14ac:dyDescent="0.25">
      <c r="A37" s="14"/>
      <c r="B37" s="6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0"/>
      <c r="P37" s="14"/>
    </row>
    <row r="38" spans="1:16" x14ac:dyDescent="0.25">
      <c r="A38" s="14"/>
      <c r="B38" s="68"/>
      <c r="C38" s="28" t="s">
        <v>0</v>
      </c>
      <c r="D38" s="31" t="s">
        <v>14</v>
      </c>
      <c r="E38" s="31" t="s">
        <v>15</v>
      </c>
      <c r="F38" s="31" t="s">
        <v>16</v>
      </c>
      <c r="G38" s="31" t="s">
        <v>17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24</v>
      </c>
      <c r="O38" s="31" t="s">
        <v>25</v>
      </c>
      <c r="P38" s="14"/>
    </row>
    <row r="39" spans="1:16" x14ac:dyDescent="0.25">
      <c r="A39" s="14"/>
      <c r="B39" s="68"/>
      <c r="C39" s="29" t="s">
        <v>26</v>
      </c>
      <c r="D39" s="24">
        <v>-4.2026994261700201E-3</v>
      </c>
      <c r="E39" s="24">
        <v>-1.8667315964612241E-3</v>
      </c>
      <c r="F39" s="24">
        <v>1.780777362172703E-2</v>
      </c>
      <c r="G39" s="24">
        <v>-2.3967404330110798E-3</v>
      </c>
      <c r="H39" s="24">
        <v>-5.6058300632658709E-3</v>
      </c>
      <c r="I39" s="24">
        <v>-2.2549730208585306E-3</v>
      </c>
      <c r="J39" s="24">
        <v>3.9551214787310052E-3</v>
      </c>
      <c r="K39" s="24">
        <v>4.1807364528059221E-3</v>
      </c>
      <c r="L39" s="24">
        <v>8.0064051240991141E-4</v>
      </c>
      <c r="M39" s="24">
        <v>-4.3999999999999595E-3</v>
      </c>
      <c r="N39" s="24">
        <v>-5.3033346725592789E-3</v>
      </c>
      <c r="O39" s="24">
        <v>3.715970595363105E-3</v>
      </c>
      <c r="P39" s="14"/>
    </row>
    <row r="40" spans="1:16" s="3" customFormat="1" x14ac:dyDescent="0.25">
      <c r="A40" s="10"/>
      <c r="B40" s="68"/>
      <c r="C40" s="30" t="s">
        <v>27</v>
      </c>
      <c r="D40" s="25">
        <v>-7.5315093759608098E-3</v>
      </c>
      <c r="E40" s="25">
        <v>-4.7235558308811321E-3</v>
      </c>
      <c r="F40" s="25">
        <v>3.2521590290204738E-2</v>
      </c>
      <c r="G40" s="25">
        <v>-8.2887499058096337E-3</v>
      </c>
      <c r="H40" s="25">
        <v>-1.0257579211306322E-2</v>
      </c>
      <c r="I40" s="25">
        <v>-4.0687855059112765E-3</v>
      </c>
      <c r="J40" s="25">
        <v>6.552069683188444E-3</v>
      </c>
      <c r="K40" s="25">
        <v>8.8834431000153202E-3</v>
      </c>
      <c r="L40" s="25">
        <v>4.5544253833318393E-4</v>
      </c>
      <c r="M40" s="25">
        <v>-9.4840667678300905E-3</v>
      </c>
      <c r="N40" s="25">
        <v>-1.1183454615090072E-2</v>
      </c>
      <c r="O40" s="25">
        <v>1.7817026880471154E-3</v>
      </c>
      <c r="P40" s="10"/>
    </row>
    <row r="41" spans="1:16" x14ac:dyDescent="0.25">
      <c r="A41" s="14"/>
      <c r="B41" s="68"/>
      <c r="C41" s="30" t="s">
        <v>28</v>
      </c>
      <c r="D41" s="25">
        <v>1.7927266518695806E-3</v>
      </c>
      <c r="E41" s="25">
        <v>1.2782275244993535E-3</v>
      </c>
      <c r="F41" s="25">
        <v>-2.8936170212766621E-3</v>
      </c>
      <c r="G41" s="25">
        <v>-2.2191874359849262E-3</v>
      </c>
      <c r="H41" s="25">
        <v>-5.1325919589395586E-4</v>
      </c>
      <c r="I41" s="25">
        <v>-5.2208147894556856E-3</v>
      </c>
      <c r="J41" s="25">
        <v>3.4414522928674085E-3</v>
      </c>
      <c r="K41" s="25">
        <v>-3.6011317842751245E-3</v>
      </c>
      <c r="L41" s="25">
        <v>-2.1512778590482284E-3</v>
      </c>
      <c r="M41" s="25">
        <v>-6.8989306657463167E-4</v>
      </c>
      <c r="N41" s="25">
        <v>9.4925785295130183E-4</v>
      </c>
      <c r="O41" s="25">
        <v>2.2415725493576399E-3</v>
      </c>
      <c r="P41" s="14"/>
    </row>
    <row r="42" spans="1:16" s="3" customFormat="1" x14ac:dyDescent="0.25">
      <c r="A42" s="10"/>
      <c r="B42" s="68"/>
      <c r="C42" s="30" t="s">
        <v>29</v>
      </c>
      <c r="D42" s="25">
        <v>3.3322225924692361E-4</v>
      </c>
      <c r="E42" s="25">
        <v>-8.7441705529646141E-3</v>
      </c>
      <c r="F42" s="25">
        <v>1.6802486768030533E-4</v>
      </c>
      <c r="G42" s="25">
        <v>-5.0398992020161959E-4</v>
      </c>
      <c r="H42" s="25">
        <v>-2.143037230019329E-2</v>
      </c>
      <c r="I42" s="25">
        <v>1.1164548265201191E-3</v>
      </c>
      <c r="J42" s="25">
        <v>0</v>
      </c>
      <c r="K42" s="25">
        <v>7.7206828515055115E-3</v>
      </c>
      <c r="L42" s="25">
        <v>1.7876904741636057E-3</v>
      </c>
      <c r="M42" s="25">
        <v>8.4976206662146225E-5</v>
      </c>
      <c r="N42" s="25">
        <v>8.2419916730394061E-3</v>
      </c>
      <c r="O42" s="25">
        <v>5.477835833473943E-3</v>
      </c>
      <c r="P42" s="10"/>
    </row>
    <row r="43" spans="1:16" s="3" customFormat="1" x14ac:dyDescent="0.25">
      <c r="A43" s="10"/>
      <c r="B43" s="68"/>
      <c r="C43" s="30" t="s">
        <v>30</v>
      </c>
      <c r="D43" s="25">
        <v>5.4828440042449245E-3</v>
      </c>
      <c r="E43" s="25">
        <v>-2.3746701846965035E-3</v>
      </c>
      <c r="F43" s="25">
        <v>1.1460812836110446E-3</v>
      </c>
      <c r="G43" s="25">
        <v>8.8059175766108666E-4</v>
      </c>
      <c r="H43" s="25">
        <v>2.7274326939996651E-3</v>
      </c>
      <c r="I43" s="25">
        <v>1.9303325436519359E-3</v>
      </c>
      <c r="J43" s="25">
        <v>3.152640336281598E-3</v>
      </c>
      <c r="K43" s="25">
        <v>1.0475774770841717E-3</v>
      </c>
      <c r="L43" s="25">
        <v>2.790616551844316E-3</v>
      </c>
      <c r="M43" s="25">
        <v>4.5221323593356288E-3</v>
      </c>
      <c r="N43" s="25">
        <v>3.2897584624707044E-3</v>
      </c>
      <c r="O43" s="25">
        <v>-2.5023729398567784E-3</v>
      </c>
      <c r="P43" s="10"/>
    </row>
    <row r="44" spans="1:16" s="3" customFormat="1" x14ac:dyDescent="0.25">
      <c r="A44" s="10"/>
      <c r="B44" s="68"/>
      <c r="C44" s="30" t="s">
        <v>31</v>
      </c>
      <c r="D44" s="25">
        <v>1.3161141729045589E-3</v>
      </c>
      <c r="E44" s="25">
        <v>1.1829458637969248E-2</v>
      </c>
      <c r="F44" s="25">
        <v>-8.1188601120496529E-5</v>
      </c>
      <c r="G44" s="25">
        <v>5.4400779473855465E-3</v>
      </c>
      <c r="H44" s="25">
        <v>-5.4106436243236411E-3</v>
      </c>
      <c r="I44" s="25">
        <v>3.0854173432932619E-3</v>
      </c>
      <c r="J44" s="25">
        <v>-1.3760725271166896E-3</v>
      </c>
      <c r="K44" s="25">
        <v>8.1056983059091259E-4</v>
      </c>
      <c r="L44" s="25">
        <v>1.2148700089091857E-3</v>
      </c>
      <c r="M44" s="25">
        <v>4.6917974437792331E-3</v>
      </c>
      <c r="N44" s="25">
        <v>-1.2238325281803464E-2</v>
      </c>
      <c r="O44" s="25">
        <v>-4.8907727420932634E-4</v>
      </c>
      <c r="P44" s="10"/>
    </row>
    <row r="45" spans="1:16" s="3" customFormat="1" x14ac:dyDescent="0.25">
      <c r="A45" s="10"/>
      <c r="B45" s="68"/>
      <c r="C45" s="30" t="s">
        <v>32</v>
      </c>
      <c r="D45" s="25">
        <v>-9.6801346801346222E-3</v>
      </c>
      <c r="E45" s="25">
        <v>1.0199745006373995E-3</v>
      </c>
      <c r="F45" s="25">
        <v>6.3683450793921015E-3</v>
      </c>
      <c r="G45" s="25">
        <v>2.3624704691191933E-3</v>
      </c>
      <c r="H45" s="25">
        <v>-4.0404040404040664E-3</v>
      </c>
      <c r="I45" s="25">
        <v>-4.3948613928329605E-3</v>
      </c>
      <c r="J45" s="25">
        <v>6.4516129032259339E-3</v>
      </c>
      <c r="K45" s="25">
        <v>-5.8198380566801822E-3</v>
      </c>
      <c r="L45" s="25">
        <v>3.6480868753712148E-3</v>
      </c>
      <c r="M45" s="25">
        <v>-2.0287404902789019E-3</v>
      </c>
      <c r="N45" s="25">
        <v>-6.7762154836525923E-4</v>
      </c>
      <c r="O45" s="25">
        <v>1.9579589760976512E-2</v>
      </c>
      <c r="P45" s="10"/>
    </row>
    <row r="46" spans="1:16" s="3" customFormat="1" x14ac:dyDescent="0.25">
      <c r="A46" s="10"/>
      <c r="B46" s="68"/>
      <c r="C46" s="30" t="s">
        <v>33</v>
      </c>
      <c r="D46" s="25">
        <v>2.1188236291211915E-3</v>
      </c>
      <c r="E46" s="25">
        <v>2.3680649526387487E-3</v>
      </c>
      <c r="F46" s="25">
        <v>8.8592642591966975E-3</v>
      </c>
      <c r="G46" s="25">
        <v>1.1959521619135272E-2</v>
      </c>
      <c r="H46" s="25">
        <v>1.2892561983470996E-2</v>
      </c>
      <c r="I46" s="25">
        <v>-4.8955613577028601E-4</v>
      </c>
      <c r="J46" s="25">
        <v>-1.7142857142856682E-3</v>
      </c>
      <c r="K46" s="25">
        <v>2.5349578869897638E-3</v>
      </c>
      <c r="L46" s="25">
        <v>-4.0783034257751982E-4</v>
      </c>
      <c r="M46" s="25">
        <v>3.2639738882100922E-4</v>
      </c>
      <c r="N46" s="25">
        <v>-2.2024634962068967E-3</v>
      </c>
      <c r="O46" s="25">
        <v>0</v>
      </c>
      <c r="P46" s="10"/>
    </row>
    <row r="47" spans="1:16" x14ac:dyDescent="0.25">
      <c r="A47" s="14"/>
      <c r="B47" s="68"/>
      <c r="C47" s="30" t="s">
        <v>34</v>
      </c>
      <c r="D47" s="25">
        <v>-1.2783364581557821E-3</v>
      </c>
      <c r="E47" s="25">
        <v>8.9598088574109891E-3</v>
      </c>
      <c r="F47" s="25">
        <v>1.0994587280108714E-3</v>
      </c>
      <c r="G47" s="25">
        <v>1.520655571513041E-3</v>
      </c>
      <c r="H47" s="25">
        <v>4.5550400674820857E-3</v>
      </c>
      <c r="I47" s="25">
        <v>5.7099672516582878E-3</v>
      </c>
      <c r="J47" s="25">
        <v>-3.3397344911079152E-3</v>
      </c>
      <c r="K47" s="25">
        <v>-4.4399765435201299E-3</v>
      </c>
      <c r="L47" s="25">
        <v>-5.048805116122379E-4</v>
      </c>
      <c r="M47" s="25">
        <v>3.7885165852837854E-3</v>
      </c>
      <c r="N47" s="25">
        <v>8.3871508848432086E-4</v>
      </c>
      <c r="O47" s="25">
        <v>3.0168440459230617E-3</v>
      </c>
      <c r="P47" s="14"/>
    </row>
    <row r="48" spans="1:16" x14ac:dyDescent="0.25">
      <c r="A48" s="14"/>
      <c r="B48" s="68"/>
      <c r="C48" s="163" t="s">
        <v>61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73"/>
      <c r="P48" s="14"/>
    </row>
    <row r="49" spans="1:16" x14ac:dyDescent="0.25">
      <c r="A49" s="14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  <c r="P49" s="14"/>
    </row>
    <row r="50" spans="1:16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4"/>
    </row>
    <row r="51" spans="1:16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"/>
    </row>
    <row r="52" spans="1:16" ht="15" customHeight="1" x14ac:dyDescent="0.25">
      <c r="A52" s="14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  <c r="P52" s="14"/>
    </row>
    <row r="53" spans="1:16" x14ac:dyDescent="0.25">
      <c r="A53" s="14"/>
      <c r="B53" s="68"/>
      <c r="C53" s="147" t="s">
        <v>35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  <c r="P53" s="16"/>
    </row>
    <row r="54" spans="1:16" x14ac:dyDescent="0.25">
      <c r="A54" s="14"/>
      <c r="B54" s="6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8"/>
      <c r="P54" s="16"/>
    </row>
    <row r="55" spans="1:16" x14ac:dyDescent="0.25">
      <c r="A55" s="14"/>
      <c r="B55" s="68"/>
      <c r="C55" s="10"/>
      <c r="D55" s="10"/>
      <c r="E55" s="10"/>
      <c r="F55" s="10"/>
      <c r="G55" s="10"/>
      <c r="H55" s="10"/>
      <c r="I55" s="149" t="s">
        <v>48</v>
      </c>
      <c r="J55" s="149"/>
      <c r="K55" s="149"/>
      <c r="L55" s="149"/>
      <c r="M55" s="149"/>
      <c r="N55" s="149"/>
      <c r="O55" s="70"/>
      <c r="P55" s="16"/>
    </row>
    <row r="56" spans="1:16" x14ac:dyDescent="0.25">
      <c r="A56" s="14"/>
      <c r="B56" s="68"/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70"/>
      <c r="P56" s="16"/>
    </row>
    <row r="57" spans="1:16" ht="15" customHeight="1" x14ac:dyDescent="0.25">
      <c r="A57" s="14"/>
      <c r="B57" s="68"/>
      <c r="C57" s="171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aumentaron ", FIXED(100*M64,1), "% de enero a dicembre del 2017.")</f>
        <v>Los alimentos son el principal componente de la canasta familiar. El Índice de precios al consumidor del Bebidas alcohólicas  en la región tuvo un crecimiento de 9.6%, en tanto los precios de Azúcar tuvieron un crecimiento de -10.3%. Por otro lado los precios por Combustibles, aumentaron 0.2% de enero a dicembre del 2017.</v>
      </c>
      <c r="D57" s="171"/>
      <c r="E57" s="171"/>
      <c r="F57" s="171"/>
      <c r="G57" s="171"/>
      <c r="H57" s="10"/>
      <c r="I57" s="36" t="s">
        <v>36</v>
      </c>
      <c r="J57" s="37"/>
      <c r="K57" s="38">
        <v>2015</v>
      </c>
      <c r="L57" s="38">
        <v>2016</v>
      </c>
      <c r="M57" s="38">
        <v>2017</v>
      </c>
      <c r="N57" s="39" t="s">
        <v>47</v>
      </c>
      <c r="O57" s="70"/>
      <c r="P57" s="16"/>
    </row>
    <row r="58" spans="1:16" x14ac:dyDescent="0.25">
      <c r="A58" s="14"/>
      <c r="B58" s="68"/>
      <c r="C58" s="171"/>
      <c r="D58" s="171"/>
      <c r="E58" s="171"/>
      <c r="F58" s="171"/>
      <c r="G58" s="171"/>
      <c r="H58" s="10"/>
      <c r="I58" s="10" t="s">
        <v>37</v>
      </c>
      <c r="J58" s="35"/>
      <c r="K58" s="59"/>
      <c r="L58" s="59"/>
      <c r="M58" s="59"/>
      <c r="N58" s="35"/>
      <c r="O58" s="70"/>
      <c r="P58" s="16"/>
    </row>
    <row r="59" spans="1:16" x14ac:dyDescent="0.25">
      <c r="A59" s="14"/>
      <c r="B59" s="68"/>
      <c r="C59" s="171"/>
      <c r="D59" s="171"/>
      <c r="E59" s="171"/>
      <c r="F59" s="171"/>
      <c r="G59" s="171"/>
      <c r="I59" s="103" t="s">
        <v>40</v>
      </c>
      <c r="J59" s="104"/>
      <c r="K59" s="118">
        <v>6.5667776544580114E-2</v>
      </c>
      <c r="L59" s="118">
        <v>-1.4233639993056713E-2</v>
      </c>
      <c r="M59" s="118">
        <v>9.640781827786582E-2</v>
      </c>
      <c r="N59" s="41">
        <f>+(M59-L59)*100</f>
        <v>11.064145827092254</v>
      </c>
      <c r="O59" s="70"/>
      <c r="P59" s="16"/>
    </row>
    <row r="60" spans="1:16" x14ac:dyDescent="0.25">
      <c r="A60" s="14"/>
      <c r="B60" s="68"/>
      <c r="C60" s="171"/>
      <c r="D60" s="171"/>
      <c r="E60" s="171"/>
      <c r="F60" s="171"/>
      <c r="G60" s="171"/>
      <c r="I60" s="103" t="s">
        <v>67</v>
      </c>
      <c r="J60" s="104"/>
      <c r="K60" s="118">
        <v>0.23496540713145286</v>
      </c>
      <c r="L60" s="118">
        <v>0.1011994541406307</v>
      </c>
      <c r="M60" s="118">
        <v>-0.10292199321680151</v>
      </c>
      <c r="N60" s="41">
        <f>+(M60-L60)*100</f>
        <v>-20.412144735743219</v>
      </c>
      <c r="O60" s="70"/>
      <c r="P60" s="16"/>
    </row>
    <row r="61" spans="1:16" x14ac:dyDescent="0.25">
      <c r="A61" s="14"/>
      <c r="B61" s="68"/>
      <c r="C61" s="171"/>
      <c r="D61" s="171"/>
      <c r="E61" s="171"/>
      <c r="F61" s="171"/>
      <c r="G61" s="171"/>
      <c r="I61" s="103" t="s">
        <v>38</v>
      </c>
      <c r="J61" s="104"/>
      <c r="K61" s="118">
        <v>5.6992174208914115E-3</v>
      </c>
      <c r="L61" s="118">
        <v>5.8276241224731518E-2</v>
      </c>
      <c r="M61" s="118">
        <v>1.294757033248084E-2</v>
      </c>
      <c r="N61" s="41">
        <f>+(M61-L61)*100</f>
        <v>-4.5328670892250678</v>
      </c>
      <c r="O61" s="70"/>
      <c r="P61" s="16"/>
    </row>
    <row r="62" spans="1:16" x14ac:dyDescent="0.25">
      <c r="A62" s="14"/>
      <c r="B62" s="68"/>
      <c r="C62" s="171"/>
      <c r="D62" s="171"/>
      <c r="E62" s="171"/>
      <c r="F62" s="171"/>
      <c r="G62" s="171"/>
      <c r="H62" s="40"/>
      <c r="I62" s="105" t="s">
        <v>39</v>
      </c>
      <c r="J62" s="106"/>
      <c r="K62" s="119">
        <v>5.9369512501045163E-2</v>
      </c>
      <c r="L62" s="119">
        <v>2.1706527744889126E-2</v>
      </c>
      <c r="M62" s="119">
        <v>1.0197775030902356E-2</v>
      </c>
      <c r="N62" s="44">
        <f>+(M62-L62)*100</f>
        <v>-1.150875271398677</v>
      </c>
      <c r="O62" s="70"/>
      <c r="P62" s="16"/>
    </row>
    <row r="63" spans="1:16" x14ac:dyDescent="0.25">
      <c r="A63" s="14"/>
      <c r="B63" s="68"/>
      <c r="C63" s="171"/>
      <c r="D63" s="171"/>
      <c r="E63" s="171"/>
      <c r="F63" s="171"/>
      <c r="G63" s="171"/>
      <c r="H63" s="10"/>
      <c r="I63" s="10" t="s">
        <v>41</v>
      </c>
      <c r="J63" s="10"/>
      <c r="K63" s="8"/>
      <c r="L63" s="8"/>
      <c r="M63" s="8"/>
      <c r="N63" s="41"/>
      <c r="O63" s="70"/>
      <c r="P63" s="16"/>
    </row>
    <row r="64" spans="1:16" x14ac:dyDescent="0.25">
      <c r="A64" s="14"/>
      <c r="B64" s="68"/>
      <c r="C64" s="171"/>
      <c r="D64" s="171"/>
      <c r="E64" s="171"/>
      <c r="F64" s="171"/>
      <c r="G64" s="171"/>
      <c r="H64" s="10"/>
      <c r="I64" s="103" t="s">
        <v>42</v>
      </c>
      <c r="J64" s="104"/>
      <c r="K64" s="118">
        <v>-5.4199087738127205E-2</v>
      </c>
      <c r="L64" s="118">
        <v>-1.3711583924349902E-2</v>
      </c>
      <c r="M64" s="118">
        <v>2.3969319271333056E-3</v>
      </c>
      <c r="N64" s="41">
        <f>+(M64-L64)*100</f>
        <v>1.6108515851483207</v>
      </c>
      <c r="O64" s="70"/>
      <c r="P64" s="16"/>
    </row>
    <row r="65" spans="1:16" x14ac:dyDescent="0.25">
      <c r="A65" s="14"/>
      <c r="B65" s="68"/>
      <c r="C65" s="171"/>
      <c r="D65" s="171"/>
      <c r="E65" s="171"/>
      <c r="F65" s="171"/>
      <c r="G65" s="171"/>
      <c r="H65" s="10"/>
      <c r="I65" s="105" t="s">
        <v>43</v>
      </c>
      <c r="J65" s="106"/>
      <c r="K65" s="119">
        <v>0.19965884861407246</v>
      </c>
      <c r="L65" s="119">
        <v>2.5309256362860744E-2</v>
      </c>
      <c r="M65" s="119">
        <v>-2.2881708500901432E-2</v>
      </c>
      <c r="N65" s="44">
        <f>+(M65-L65)*100</f>
        <v>-4.8190964863762176</v>
      </c>
      <c r="O65" s="70"/>
      <c r="P65" s="16"/>
    </row>
    <row r="66" spans="1:16" x14ac:dyDescent="0.25">
      <c r="A66" s="14"/>
      <c r="B66" s="68"/>
      <c r="C66" s="171"/>
      <c r="D66" s="171"/>
      <c r="E66" s="171"/>
      <c r="F66" s="171"/>
      <c r="G66" s="171"/>
      <c r="H66" s="10"/>
      <c r="I66" s="10" t="s">
        <v>10</v>
      </c>
      <c r="J66" s="10"/>
      <c r="K66" s="8"/>
      <c r="L66" s="8"/>
      <c r="M66" s="8"/>
      <c r="N66" s="41"/>
      <c r="O66" s="70"/>
      <c r="P66" s="16"/>
    </row>
    <row r="67" spans="1:16" x14ac:dyDescent="0.25">
      <c r="A67" s="14"/>
      <c r="B67" s="68"/>
      <c r="C67" s="171"/>
      <c r="D67" s="171"/>
      <c r="E67" s="171"/>
      <c r="F67" s="171"/>
      <c r="G67" s="171"/>
      <c r="H67" s="10"/>
      <c r="I67" s="103" t="s">
        <v>49</v>
      </c>
      <c r="J67" s="104"/>
      <c r="K67" s="120">
        <v>5.0962196698864926E-3</v>
      </c>
      <c r="L67" s="118">
        <v>3.5568336612685769E-3</v>
      </c>
      <c r="M67" s="118">
        <v>2.7750546715933799E-2</v>
      </c>
      <c r="N67" s="41">
        <f>+(M67-L67)*100</f>
        <v>2.4193713054665222</v>
      </c>
      <c r="O67" s="70"/>
      <c r="P67" s="16"/>
    </row>
    <row r="68" spans="1:16" x14ac:dyDescent="0.25">
      <c r="A68" s="14"/>
      <c r="B68" s="68"/>
      <c r="C68" s="171"/>
      <c r="D68" s="171"/>
      <c r="E68" s="171"/>
      <c r="F68" s="171"/>
      <c r="G68" s="171"/>
      <c r="H68" s="10"/>
      <c r="I68" s="105" t="s">
        <v>50</v>
      </c>
      <c r="J68" s="106"/>
      <c r="K68" s="121">
        <v>-2.295976358263252E-2</v>
      </c>
      <c r="L68" s="119">
        <v>3.2573289902280145E-3</v>
      </c>
      <c r="M68" s="119">
        <v>-1.8552875695732052E-3</v>
      </c>
      <c r="N68" s="44">
        <f>+(M68-L68)*100</f>
        <v>-0.51126165598012197</v>
      </c>
      <c r="O68" s="70"/>
      <c r="P68" s="16"/>
    </row>
    <row r="69" spans="1:16" x14ac:dyDescent="0.25">
      <c r="A69" s="14"/>
      <c r="B69" s="68"/>
      <c r="C69" s="10"/>
      <c r="D69" s="10"/>
      <c r="E69" s="10"/>
      <c r="F69" s="10"/>
      <c r="G69" s="10"/>
      <c r="H69" s="10"/>
      <c r="I69" s="45" t="s">
        <v>51</v>
      </c>
      <c r="J69" s="10"/>
      <c r="K69" s="10"/>
      <c r="L69" s="10"/>
      <c r="M69" s="10"/>
      <c r="N69" s="10"/>
      <c r="O69" s="70"/>
      <c r="P69" s="16"/>
    </row>
    <row r="70" spans="1:16" x14ac:dyDescent="0.25">
      <c r="A70" s="14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  <c r="P70" s="16"/>
    </row>
    <row r="71" spans="1:16" x14ac:dyDescent="0.25">
      <c r="A71" s="14"/>
      <c r="B71" s="141" t="str">
        <f>+CONCATENATE("Cabe agregar que el  IPC  de  Azúcar en esta región varió un ",FIXED(M60*100,1),"%. En tanto el IPC de Carnes y preparados de carne varió   ",FIXED(M62*100,1),"%,  el IPC de las Leche, quesos y huevos cambió en ",FIXED(M61*100,1),"% y el IPC de Bebidas alcohólicas  en ",FIXED(M59*100,1),"%.")</f>
        <v>Cabe agregar que el  IPC  de  Azúcar en esta región varió un -10.3%. En tanto el IPC de Carnes y preparados de carne varió   1.0%,  el IPC de las Leche, quesos y huevos cambió en 1.3% y el IPC de Bebidas alcohólicas  en 9.6%.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4"/>
    </row>
    <row r="72" spans="1:16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4"/>
    </row>
    <row r="73" spans="1:16" x14ac:dyDescent="0.25">
      <c r="A73" s="14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  <c r="P73" s="14"/>
    </row>
    <row r="74" spans="1:16" x14ac:dyDescent="0.25">
      <c r="A74" s="14"/>
      <c r="B74" s="68"/>
      <c r="C74" s="107" t="s">
        <v>81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0"/>
      <c r="P74" s="14"/>
    </row>
    <row r="75" spans="1:16" x14ac:dyDescent="0.25">
      <c r="A75" s="14"/>
      <c r="B75" s="6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0"/>
      <c r="P75" s="14"/>
    </row>
    <row r="76" spans="1:16" x14ac:dyDescent="0.25">
      <c r="B76" s="68"/>
      <c r="C76" s="10"/>
      <c r="D76" s="10"/>
      <c r="E76" s="10"/>
      <c r="F76" s="146" t="s">
        <v>2</v>
      </c>
      <c r="G76" s="146"/>
      <c r="H76" s="146"/>
      <c r="I76" s="146"/>
      <c r="J76" s="146" t="s">
        <v>82</v>
      </c>
      <c r="K76" s="146"/>
      <c r="L76" s="146"/>
      <c r="M76" s="14"/>
      <c r="N76" s="14"/>
      <c r="O76" s="15"/>
    </row>
    <row r="77" spans="1:16" x14ac:dyDescent="0.25">
      <c r="B77" s="68"/>
      <c r="C77" s="10"/>
      <c r="D77" s="10"/>
      <c r="E77" s="10"/>
      <c r="F77" s="146"/>
      <c r="G77" s="146"/>
      <c r="H77" s="146"/>
      <c r="I77" s="146"/>
      <c r="J77" s="109">
        <v>2017</v>
      </c>
      <c r="K77" s="109">
        <v>2018</v>
      </c>
      <c r="L77" s="109" t="s">
        <v>53</v>
      </c>
      <c r="M77" s="14"/>
      <c r="N77" s="14"/>
      <c r="O77" s="15"/>
    </row>
    <row r="78" spans="1:16" x14ac:dyDescent="0.25">
      <c r="B78" s="68"/>
      <c r="C78" s="10"/>
      <c r="D78" s="10"/>
      <c r="E78" s="10"/>
      <c r="F78" s="175" t="s">
        <v>4</v>
      </c>
      <c r="G78" s="175"/>
      <c r="H78" s="175"/>
      <c r="I78" s="175"/>
      <c r="J78" s="24">
        <v>3.8419958419958489E-2</v>
      </c>
      <c r="K78" s="24">
        <v>-4.2444141907583832E-3</v>
      </c>
      <c r="L78" s="115">
        <f>+(K78-J78)*100</f>
        <v>-4.2664372610716867</v>
      </c>
      <c r="M78" s="14"/>
      <c r="N78" s="14"/>
      <c r="O78" s="15"/>
    </row>
    <row r="79" spans="1:16" x14ac:dyDescent="0.25">
      <c r="B79" s="68"/>
      <c r="C79" s="10"/>
      <c r="D79" s="10"/>
      <c r="E79" s="10"/>
      <c r="F79" s="88" t="s">
        <v>5</v>
      </c>
      <c r="G79" s="20"/>
      <c r="H79" s="20"/>
      <c r="I79" s="21"/>
      <c r="J79" s="114">
        <v>5.4229413649471425E-2</v>
      </c>
      <c r="K79" s="25">
        <v>-2.3478459083656311E-2</v>
      </c>
      <c r="L79" s="116">
        <f t="shared" ref="L79:L86" si="0">+(K79-J79)*100</f>
        <v>-7.7707872733127736</v>
      </c>
      <c r="M79" s="14"/>
      <c r="N79" s="14"/>
      <c r="O79" s="15"/>
    </row>
    <row r="80" spans="1:16" x14ac:dyDescent="0.25">
      <c r="B80" s="68"/>
      <c r="C80" s="10"/>
      <c r="D80" s="10"/>
      <c r="E80" s="10"/>
      <c r="F80" s="88" t="s">
        <v>6</v>
      </c>
      <c r="G80" s="20"/>
      <c r="H80" s="20"/>
      <c r="I80" s="21"/>
      <c r="J80" s="25">
        <v>2.6699455471631994E-2</v>
      </c>
      <c r="K80" s="25">
        <v>-6.3301967493585298E-3</v>
      </c>
      <c r="L80" s="116">
        <f t="shared" si="0"/>
        <v>-3.3029652220990524</v>
      </c>
      <c r="M80" s="14"/>
      <c r="N80" s="14"/>
      <c r="O80" s="15"/>
    </row>
    <row r="81" spans="2:15" x14ac:dyDescent="0.25">
      <c r="B81" s="68"/>
      <c r="C81" s="10"/>
      <c r="D81" s="10"/>
      <c r="E81" s="10"/>
      <c r="F81" s="88" t="s">
        <v>7</v>
      </c>
      <c r="G81" s="20"/>
      <c r="H81" s="20"/>
      <c r="I81" s="21"/>
      <c r="J81" s="25">
        <v>-5.8793885435926008E-4</v>
      </c>
      <c r="K81" s="25">
        <v>2.269098243549883E-2</v>
      </c>
      <c r="L81" s="116">
        <f t="shared" si="0"/>
        <v>2.327892128985809</v>
      </c>
      <c r="M81" s="14"/>
      <c r="N81" s="14"/>
      <c r="O81" s="15"/>
    </row>
    <row r="82" spans="2:15" x14ac:dyDescent="0.25">
      <c r="B82" s="68"/>
      <c r="C82" s="10"/>
      <c r="D82" s="10"/>
      <c r="E82" s="10"/>
      <c r="F82" s="88" t="s">
        <v>8</v>
      </c>
      <c r="G82" s="20"/>
      <c r="H82" s="20"/>
      <c r="I82" s="21"/>
      <c r="J82" s="25">
        <v>1.1569953720184989E-2</v>
      </c>
      <c r="K82" s="25">
        <v>1.7156431462255872E-2</v>
      </c>
      <c r="L82" s="116">
        <f t="shared" si="0"/>
        <v>0.55864777420708833</v>
      </c>
      <c r="M82" s="14"/>
      <c r="N82" s="14"/>
      <c r="O82" s="15"/>
    </row>
    <row r="83" spans="2:15" x14ac:dyDescent="0.25">
      <c r="B83" s="68"/>
      <c r="C83" s="10"/>
      <c r="D83" s="10"/>
      <c r="E83" s="10"/>
      <c r="F83" s="88" t="s">
        <v>9</v>
      </c>
      <c r="G83" s="20"/>
      <c r="H83" s="20"/>
      <c r="I83" s="21"/>
      <c r="J83" s="25">
        <v>4.6126552335895799E-2</v>
      </c>
      <c r="K83" s="25">
        <v>-1.5828151498021414E-2</v>
      </c>
      <c r="L83" s="116">
        <f t="shared" si="0"/>
        <v>-6.1954703833917213</v>
      </c>
      <c r="M83" s="14"/>
      <c r="N83" s="14"/>
      <c r="O83" s="15"/>
    </row>
    <row r="84" spans="2:15" x14ac:dyDescent="0.25">
      <c r="B84" s="68"/>
      <c r="C84" s="10"/>
      <c r="D84" s="10"/>
      <c r="E84" s="10"/>
      <c r="F84" s="88" t="s">
        <v>10</v>
      </c>
      <c r="G84" s="20"/>
      <c r="H84" s="20"/>
      <c r="I84" s="21"/>
      <c r="J84" s="25">
        <v>2.0969405293915333E-2</v>
      </c>
      <c r="K84" s="25">
        <v>3.4511784511783716E-3</v>
      </c>
      <c r="L84" s="116">
        <f t="shared" si="0"/>
        <v>-1.7518226842736961</v>
      </c>
      <c r="M84" s="14"/>
      <c r="N84" s="14"/>
      <c r="O84" s="15"/>
    </row>
    <row r="85" spans="2:15" x14ac:dyDescent="0.25">
      <c r="B85" s="68"/>
      <c r="C85" s="10"/>
      <c r="D85" s="10"/>
      <c r="E85" s="10"/>
      <c r="F85" s="88" t="s">
        <v>11</v>
      </c>
      <c r="G85" s="20"/>
      <c r="H85" s="20"/>
      <c r="I85" s="21"/>
      <c r="J85" s="25">
        <v>2.6728892660161208E-2</v>
      </c>
      <c r="K85" s="25">
        <v>4.0165289256198333E-2</v>
      </c>
      <c r="L85" s="116">
        <f t="shared" si="0"/>
        <v>1.3436396596037126</v>
      </c>
      <c r="M85" s="14"/>
      <c r="N85" s="14"/>
      <c r="O85" s="15"/>
    </row>
    <row r="86" spans="2:15" x14ac:dyDescent="0.25">
      <c r="B86" s="68"/>
      <c r="C86" s="10"/>
      <c r="D86" s="10"/>
      <c r="E86" s="10"/>
      <c r="F86" s="88" t="s">
        <v>12</v>
      </c>
      <c r="G86" s="20"/>
      <c r="H86" s="20"/>
      <c r="I86" s="21"/>
      <c r="J86" s="25">
        <v>4.6706692565777752E-2</v>
      </c>
      <c r="K86" s="25">
        <v>1.4002530577815309E-2</v>
      </c>
      <c r="L86" s="116">
        <f t="shared" si="0"/>
        <v>-3.2704161987962443</v>
      </c>
      <c r="M86" s="14"/>
      <c r="N86" s="14"/>
      <c r="O86" s="15"/>
    </row>
    <row r="87" spans="2:15" x14ac:dyDescent="0.25">
      <c r="B87" s="68"/>
      <c r="C87" s="10"/>
      <c r="D87" s="10"/>
      <c r="E87" s="10"/>
      <c r="F87" s="108" t="s">
        <v>80</v>
      </c>
      <c r="G87" s="10"/>
      <c r="H87" s="10"/>
      <c r="I87" s="10"/>
      <c r="J87" s="10"/>
      <c r="K87" s="10"/>
      <c r="L87" s="10"/>
      <c r="M87" s="14"/>
      <c r="N87" s="14"/>
      <c r="O87" s="15"/>
    </row>
    <row r="88" spans="2:15" x14ac:dyDescent="0.25">
      <c r="B88" s="68"/>
      <c r="C88" s="10"/>
      <c r="D88" s="10"/>
      <c r="E88" s="10"/>
      <c r="F88" s="108" t="s">
        <v>83</v>
      </c>
      <c r="G88" s="108"/>
      <c r="H88" s="108"/>
      <c r="I88" s="108"/>
      <c r="J88" s="108"/>
      <c r="K88" s="108"/>
      <c r="L88" s="10"/>
      <c r="M88" s="14"/>
      <c r="N88" s="14"/>
      <c r="O88" s="15"/>
    </row>
    <row r="89" spans="2:15" x14ac:dyDescent="0.25">
      <c r="B89" s="80"/>
      <c r="C89" s="81"/>
      <c r="D89" s="81"/>
      <c r="E89" s="81"/>
      <c r="F89" s="81"/>
      <c r="G89" s="81"/>
      <c r="H89" s="81"/>
      <c r="I89" s="81"/>
      <c r="J89" s="110"/>
      <c r="K89" s="110"/>
      <c r="L89" s="110"/>
      <c r="M89" s="110"/>
      <c r="N89" s="110"/>
      <c r="O89" s="111"/>
    </row>
    <row r="90" spans="2:15" x14ac:dyDescent="0.25">
      <c r="J90" s="1"/>
      <c r="K90" s="1"/>
      <c r="L90" s="1"/>
      <c r="M90" s="1"/>
      <c r="N90" s="1"/>
      <c r="O90" s="1"/>
    </row>
    <row r="91" spans="2:15" x14ac:dyDescent="0.25">
      <c r="L91" s="1"/>
      <c r="M91" s="1"/>
      <c r="N91" s="1"/>
      <c r="O91" s="1"/>
    </row>
  </sheetData>
  <mergeCells count="20">
    <mergeCell ref="F77:I77"/>
    <mergeCell ref="F78:I78"/>
    <mergeCell ref="J76:L76"/>
    <mergeCell ref="C16:F16"/>
    <mergeCell ref="C15:F15"/>
    <mergeCell ref="F76:I76"/>
    <mergeCell ref="B1:O2"/>
    <mergeCell ref="C7:O7"/>
    <mergeCell ref="C57:G68"/>
    <mergeCell ref="C9:N11"/>
    <mergeCell ref="C26:N26"/>
    <mergeCell ref="C12:N12"/>
    <mergeCell ref="C36:O36"/>
    <mergeCell ref="C31:O31"/>
    <mergeCell ref="C33:O34"/>
    <mergeCell ref="C48:O48"/>
    <mergeCell ref="C53:O53"/>
    <mergeCell ref="I55:N55"/>
    <mergeCell ref="G14:N14"/>
    <mergeCell ref="C14:F14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89"/>
  <sheetViews>
    <sheetView zoomScale="85" zoomScaleNormal="85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3" width="11.7109375" style="3" customWidth="1"/>
    <col min="4" max="4" width="11.85546875" style="3" customWidth="1"/>
    <col min="5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1" t="s">
        <v>91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+C53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+C31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 t="str">
        <f>+C74</f>
        <v>4. Información Acumulada Enero - Abril 2017 / 2018</v>
      </c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x14ac:dyDescent="0.25">
      <c r="B7" s="68"/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x14ac:dyDescent="0.25">
      <c r="B8" s="68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15" ht="15" customHeight="1" x14ac:dyDescent="0.25">
      <c r="B9" s="68"/>
      <c r="C9" s="172" t="str">
        <f>+CONCATENATE("La variación anual de enero a diciembre 2017 en esta región registró una tasa de ",   FIXED(M16*100, 1 ), "%, debido a la disminución general en los precios del grupo ",C17, " que registró una variación del ",FIXED(M17*100, 1 ), "% como principal grupo de consumo, cabe resaltar el aumento en los precios de  ", C19, " en ",FIXED(M19*100, 1 ), "%.")</f>
        <v>La variación anual de enero a diciembre 2017 en esta región registró una tasa de 1.2%, debido a la disminución general en los precios del grupo Alimentos y bebidas que registró una variación del -0.3% como principal grupo de consumo, cabe resaltar el aumento en los precios de  Alquiler de vivienda, comb. y electricidad en 1.3%.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69"/>
    </row>
    <row r="10" spans="2:15" x14ac:dyDescent="0.25">
      <c r="B10" s="68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69"/>
    </row>
    <row r="11" spans="2:15" x14ac:dyDescent="0.25">
      <c r="B11" s="68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69"/>
    </row>
    <row r="12" spans="2:15" ht="15" customHeight="1" x14ac:dyDescent="0.25">
      <c r="B12" s="68"/>
      <c r="C12" s="149" t="s">
        <v>45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70"/>
    </row>
    <row r="13" spans="2:15" x14ac:dyDescent="0.25">
      <c r="B13" s="6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0"/>
    </row>
    <row r="14" spans="2:15" x14ac:dyDescent="0.25">
      <c r="B14" s="68"/>
      <c r="C14" s="174" t="s">
        <v>2</v>
      </c>
      <c r="D14" s="174"/>
      <c r="E14" s="174"/>
      <c r="F14" s="174"/>
      <c r="G14" s="174" t="s">
        <v>3</v>
      </c>
      <c r="H14" s="174"/>
      <c r="I14" s="174"/>
      <c r="J14" s="174"/>
      <c r="K14" s="174"/>
      <c r="L14" s="174"/>
      <c r="M14" s="174"/>
      <c r="N14" s="174"/>
      <c r="O14" s="70"/>
    </row>
    <row r="15" spans="2:15" x14ac:dyDescent="0.25">
      <c r="B15" s="68"/>
      <c r="C15" s="177"/>
      <c r="D15" s="178"/>
      <c r="E15" s="178"/>
      <c r="F15" s="179"/>
      <c r="G15" s="95">
        <v>2011</v>
      </c>
      <c r="H15" s="95">
        <v>2012</v>
      </c>
      <c r="I15" s="95">
        <v>2013</v>
      </c>
      <c r="J15" s="95">
        <v>2014</v>
      </c>
      <c r="K15" s="95">
        <v>2015</v>
      </c>
      <c r="L15" s="95">
        <v>2016</v>
      </c>
      <c r="M15" s="95">
        <v>2017</v>
      </c>
      <c r="N15" s="95" t="s">
        <v>79</v>
      </c>
      <c r="O15" s="70"/>
    </row>
    <row r="16" spans="2:15" x14ac:dyDescent="0.25">
      <c r="B16" s="68"/>
      <c r="C16" s="176" t="s">
        <v>4</v>
      </c>
      <c r="D16" s="176"/>
      <c r="E16" s="176"/>
      <c r="F16" s="176"/>
      <c r="G16" s="96">
        <v>4.6405292343613125E-2</v>
      </c>
      <c r="H16" s="96">
        <v>3.625883227965776E-2</v>
      </c>
      <c r="I16" s="96">
        <v>2.610802081464203E-2</v>
      </c>
      <c r="J16" s="96">
        <v>3.357523826178177E-2</v>
      </c>
      <c r="K16" s="96">
        <v>3.3922679976313486E-2</v>
      </c>
      <c r="L16" s="96">
        <v>3.1991490754377239E-2</v>
      </c>
      <c r="M16" s="96">
        <v>1.1892491873463973E-2</v>
      </c>
      <c r="N16" s="96">
        <v>9.6561469618465789E-3</v>
      </c>
      <c r="O16" s="70"/>
    </row>
    <row r="17" spans="2:15" s="3" customFormat="1" x14ac:dyDescent="0.25">
      <c r="B17" s="68"/>
      <c r="C17" s="99" t="s">
        <v>5</v>
      </c>
      <c r="D17" s="100"/>
      <c r="E17" s="100"/>
      <c r="F17" s="101"/>
      <c r="G17" s="98">
        <v>7.5304965901450416E-2</v>
      </c>
      <c r="H17" s="97">
        <v>3.2335864225100375E-2</v>
      </c>
      <c r="I17" s="97">
        <v>3.3659254131695127E-2</v>
      </c>
      <c r="J17" s="97">
        <v>4.8970366649924824E-2</v>
      </c>
      <c r="K17" s="97">
        <v>4.3332535312425202E-2</v>
      </c>
      <c r="L17" s="97">
        <v>4.7116414257304617E-2</v>
      </c>
      <c r="M17" s="97">
        <v>-3.0679327976625981E-3</v>
      </c>
      <c r="N17" s="97">
        <v>-1.038811138363871E-2</v>
      </c>
      <c r="O17" s="70"/>
    </row>
    <row r="18" spans="2:15" s="3" customFormat="1" x14ac:dyDescent="0.25">
      <c r="B18" s="68"/>
      <c r="C18" s="99" t="s">
        <v>6</v>
      </c>
      <c r="D18" s="100"/>
      <c r="E18" s="100"/>
      <c r="F18" s="101"/>
      <c r="G18" s="97">
        <v>1.1727290797058254E-2</v>
      </c>
      <c r="H18" s="97">
        <v>6.3850687622790669E-3</v>
      </c>
      <c r="I18" s="97">
        <v>5.3684724255733673E-3</v>
      </c>
      <c r="J18" s="97">
        <v>8.155339805825168E-3</v>
      </c>
      <c r="K18" s="97">
        <v>1.6949152542372836E-2</v>
      </c>
      <c r="L18" s="97">
        <v>3.0208333333333393E-2</v>
      </c>
      <c r="M18" s="97">
        <v>3.1436712933173849E-2</v>
      </c>
      <c r="N18" s="97">
        <v>2.9419776627622074E-2</v>
      </c>
      <c r="O18" s="70"/>
    </row>
    <row r="19" spans="2:15" s="3" customFormat="1" x14ac:dyDescent="0.25">
      <c r="B19" s="68"/>
      <c r="C19" s="99" t="s">
        <v>7</v>
      </c>
      <c r="D19" s="100"/>
      <c r="E19" s="100"/>
      <c r="F19" s="101"/>
      <c r="G19" s="97">
        <v>2.1130952380952417E-2</v>
      </c>
      <c r="H19" s="97">
        <v>2.0402215097639065E-2</v>
      </c>
      <c r="I19" s="97">
        <v>4.8652765876416204E-2</v>
      </c>
      <c r="J19" s="97">
        <v>3.8496459052115517E-2</v>
      </c>
      <c r="K19" s="97">
        <v>4.5462493442909535E-2</v>
      </c>
      <c r="L19" s="97">
        <v>-3.4286670011707265E-3</v>
      </c>
      <c r="M19" s="97">
        <v>1.2838801711840153E-2</v>
      </c>
      <c r="N19" s="97">
        <v>2.7780081267103407E-2</v>
      </c>
      <c r="O19" s="70"/>
    </row>
    <row r="20" spans="2:15" s="3" customFormat="1" x14ac:dyDescent="0.25">
      <c r="B20" s="68"/>
      <c r="C20" s="99" t="s">
        <v>8</v>
      </c>
      <c r="D20" s="100"/>
      <c r="E20" s="100"/>
      <c r="F20" s="101"/>
      <c r="G20" s="97">
        <v>2.115802399168798E-2</v>
      </c>
      <c r="H20" s="97">
        <v>1.3134770141522534E-2</v>
      </c>
      <c r="I20" s="97">
        <v>3.3780699351775301E-3</v>
      </c>
      <c r="J20" s="97">
        <v>4.9135577797998486E-3</v>
      </c>
      <c r="K20" s="97">
        <v>2.9156102861282118E-2</v>
      </c>
      <c r="L20" s="97">
        <v>5.4460672180186576E-2</v>
      </c>
      <c r="M20" s="97">
        <v>3.4292866082603179E-2</v>
      </c>
      <c r="N20" s="97">
        <v>2.8059750763390179E-2</v>
      </c>
      <c r="O20" s="70"/>
    </row>
    <row r="21" spans="2:15" s="3" customFormat="1" x14ac:dyDescent="0.25">
      <c r="B21" s="68"/>
      <c r="C21" s="99" t="s">
        <v>9</v>
      </c>
      <c r="D21" s="100"/>
      <c r="E21" s="100"/>
      <c r="F21" s="101"/>
      <c r="G21" s="97">
        <v>6.6264464444665272E-3</v>
      </c>
      <c r="H21" s="97">
        <v>4.0970721163293478E-2</v>
      </c>
      <c r="I21" s="97">
        <v>1.104294478527601E-2</v>
      </c>
      <c r="J21" s="97">
        <v>7.5056011949215851E-2</v>
      </c>
      <c r="K21" s="97">
        <v>3.0045154567558185E-2</v>
      </c>
      <c r="L21" s="97">
        <v>5.7241611869836451E-2</v>
      </c>
      <c r="M21" s="97">
        <v>2.2645722031735982E-2</v>
      </c>
      <c r="N21" s="97">
        <v>4.4102482747679916E-2</v>
      </c>
      <c r="O21" s="70"/>
    </row>
    <row r="22" spans="2:15" s="3" customFormat="1" ht="15" customHeight="1" x14ac:dyDescent="0.25">
      <c r="B22" s="68"/>
      <c r="C22" s="99" t="s">
        <v>10</v>
      </c>
      <c r="D22" s="100"/>
      <c r="E22" s="100"/>
      <c r="F22" s="101"/>
      <c r="G22" s="97">
        <v>3.7728433876989653E-2</v>
      </c>
      <c r="H22" s="97">
        <v>0.13321340655178937</v>
      </c>
      <c r="I22" s="97">
        <v>-2.8406717353162136E-3</v>
      </c>
      <c r="J22" s="97">
        <v>-7.2894847088394998E-3</v>
      </c>
      <c r="K22" s="97">
        <v>0</v>
      </c>
      <c r="L22" s="97">
        <v>-7.7650236326806121E-3</v>
      </c>
      <c r="M22" s="97">
        <v>4.4317795168424601E-2</v>
      </c>
      <c r="N22" s="97">
        <v>5.3250880357296193E-2</v>
      </c>
      <c r="O22" s="70"/>
    </row>
    <row r="23" spans="2:15" s="3" customFormat="1" x14ac:dyDescent="0.25">
      <c r="B23" s="68"/>
      <c r="C23" s="99" t="s">
        <v>11</v>
      </c>
      <c r="D23" s="100"/>
      <c r="E23" s="100"/>
      <c r="F23" s="101"/>
      <c r="G23" s="97">
        <v>1.9853087155052851E-3</v>
      </c>
      <c r="H23" s="97">
        <v>8.7180503269268517E-3</v>
      </c>
      <c r="I23" s="97">
        <v>3.1919072873698662E-2</v>
      </c>
      <c r="J23" s="97">
        <v>4.1115446844960601E-2</v>
      </c>
      <c r="K23" s="97">
        <v>4.1868543742572539E-2</v>
      </c>
      <c r="L23" s="97">
        <v>1.0792313766780692E-2</v>
      </c>
      <c r="M23" s="97">
        <v>1.3975694444444464E-2</v>
      </c>
      <c r="N23" s="97">
        <v>1.1981172443303434E-2</v>
      </c>
      <c r="O23" s="70"/>
    </row>
    <row r="24" spans="2:15" s="3" customFormat="1" x14ac:dyDescent="0.25">
      <c r="B24" s="68"/>
      <c r="C24" s="99" t="s">
        <v>12</v>
      </c>
      <c r="D24" s="100"/>
      <c r="E24" s="100"/>
      <c r="F24" s="101"/>
      <c r="G24" s="97">
        <v>3.9667806546165085E-2</v>
      </c>
      <c r="H24" s="97">
        <v>1.2686777558500228E-2</v>
      </c>
      <c r="I24" s="97">
        <v>3.0623608017817272E-2</v>
      </c>
      <c r="J24" s="97">
        <v>5.4925265622185471E-3</v>
      </c>
      <c r="K24" s="97">
        <v>1.3342885287006334E-2</v>
      </c>
      <c r="L24" s="97">
        <v>4.4803817603393581E-2</v>
      </c>
      <c r="M24" s="97">
        <v>3.603146409540714E-2</v>
      </c>
      <c r="N24" s="97">
        <v>3.1234299112376629E-2</v>
      </c>
      <c r="O24" s="70"/>
    </row>
    <row r="25" spans="2:15" s="3" customFormat="1" x14ac:dyDescent="0.25">
      <c r="B25" s="68"/>
      <c r="C25" s="102" t="s">
        <v>80</v>
      </c>
      <c r="O25" s="70"/>
    </row>
    <row r="26" spans="2:15" x14ac:dyDescent="0.25">
      <c r="B26" s="68"/>
      <c r="C26" s="157" t="s">
        <v>44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70"/>
    </row>
    <row r="27" spans="2:15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2:15" x14ac:dyDescent="0.25">
      <c r="B28" s="10"/>
      <c r="C28" s="10" t="str">
        <f>+CONCATENATE("Desagregando por grupo de gasto, el índice de precios de alimentos y bebidas registró una variación del ",FIXED(N17*100,1),"%; el de vestido y calzado una variación de ",FIXED(N18*100,1),"%; el de alquiler de vivienda, combustible y electricidad varió en  ",FIXED(N19*100,1),"%; el de muebles, enseres y mantenimiento de la vivienda cambió en  ",FIXED(N20*100,1),"%; el de cuidados y conservación de la salud varió en   ",FIXED(N21*100,1),"%; el de transportes y comunicaciones cambió en   ",FIXED(N22*100,1),"%; el de esparcimiento, diversión, servicios culturales y de enseñanza en   ",FIXED(N23*100,1),"%; en tanto que el índice de otros bienes y servicios varió en  ",FIXED(N24*100,1),"%.")</f>
        <v>Desagregando por grupo de gasto, el índice de precios de alimentos y bebidas registró una variación del -1.0%; el de vestido y calzado una variación de 2.9%; el de alquiler de vivienda, combustible y electricidad varió en  2.8%; el de muebles, enseres y mantenimiento de la vivienda cambió en  2.8%; el de cuidados y conservación de la salud varió en   4.4%; el de transportes y comunicaciones cambió en   5.3%; el de esparcimiento, diversión, servicios culturales y de enseñanza en   1.2%; en tanto que el índice de otros bienes y servicios varió en  3.1%.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2:15" x14ac:dyDescent="0.25">
      <c r="B31" s="68"/>
      <c r="C31" s="147" t="s">
        <v>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2:15" ht="15" customHeight="1" x14ac:dyDescent="0.25">
      <c r="B32" s="6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2:15" x14ac:dyDescent="0.25">
      <c r="B33" s="68"/>
      <c r="C33" s="160" t="str">
        <f>+CONCATENATE("El mes con mayor crecimiento (mensual) fue ", K38,", creciendo ", FIXED(K39*100,1),"% en relación a ", J38," del mismo año. En tanto que en ",I38, " se registró una disminución de ",FIXED(I39*100,1),"% en relación a ",H38,". ")</f>
        <v xml:space="preserve">El mes con mayor crecimiento (mensual) fue Agosto, creciendo 0.7% en relación a Julio del mismo año. En tanto que en Junio se registró una disminución de -0.6% en relación a Mayo. 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2:15" x14ac:dyDescent="0.25">
      <c r="B34" s="6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2:15" x14ac:dyDescent="0.25">
      <c r="B35" s="6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0"/>
    </row>
    <row r="36" spans="2:15" x14ac:dyDescent="0.25">
      <c r="B36" s="68"/>
      <c r="C36" s="149" t="s">
        <v>46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2"/>
    </row>
    <row r="37" spans="2:15" x14ac:dyDescent="0.25">
      <c r="B37" s="6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0"/>
    </row>
    <row r="38" spans="2:15" x14ac:dyDescent="0.25">
      <c r="B38" s="68"/>
      <c r="C38" s="28" t="s">
        <v>0</v>
      </c>
      <c r="D38" s="31" t="s">
        <v>14</v>
      </c>
      <c r="E38" s="31" t="s">
        <v>15</v>
      </c>
      <c r="F38" s="31" t="s">
        <v>16</v>
      </c>
      <c r="G38" s="31" t="s">
        <v>17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24</v>
      </c>
      <c r="O38" s="31" t="s">
        <v>25</v>
      </c>
    </row>
    <row r="39" spans="2:15" s="3" customFormat="1" x14ac:dyDescent="0.25">
      <c r="B39" s="68"/>
      <c r="C39" s="29" t="s">
        <v>26</v>
      </c>
      <c r="D39" s="24">
        <v>4.3605803536035381E-3</v>
      </c>
      <c r="E39" s="24">
        <v>-9.4726870855699197E-4</v>
      </c>
      <c r="F39" s="24">
        <v>-4.7408343868526881E-4</v>
      </c>
      <c r="G39" s="24">
        <v>6.9565217391303058E-3</v>
      </c>
      <c r="H39" s="24">
        <v>-4.6318103312921188E-3</v>
      </c>
      <c r="I39" s="24">
        <v>-5.5209401372348088E-3</v>
      </c>
      <c r="J39" s="24">
        <v>4.2033468157665066E-3</v>
      </c>
      <c r="K39" s="24">
        <v>6.6340230611277029E-3</v>
      </c>
      <c r="L39" s="24">
        <v>2.4321355719441051E-3</v>
      </c>
      <c r="M39" s="24">
        <v>-2.3479690068091141E-3</v>
      </c>
      <c r="N39" s="24">
        <v>5.4914881933010307E-4</v>
      </c>
      <c r="O39" s="24">
        <v>7.0566096910762433E-4</v>
      </c>
    </row>
    <row r="40" spans="2:15" x14ac:dyDescent="0.25">
      <c r="B40" s="68"/>
      <c r="C40" s="30" t="s">
        <v>27</v>
      </c>
      <c r="D40" s="25">
        <v>6.7202337472607176E-3</v>
      </c>
      <c r="E40" s="25">
        <v>1.4511681903939255E-4</v>
      </c>
      <c r="F40" s="25">
        <v>-4.8607080673245262E-3</v>
      </c>
      <c r="G40" s="25">
        <v>1.0570824524313016E-2</v>
      </c>
      <c r="H40" s="25">
        <v>-9.1617371230703348E-3</v>
      </c>
      <c r="I40" s="25">
        <v>-1.1430651619948939E-2</v>
      </c>
      <c r="J40" s="25">
        <v>5.4499926351452288E-3</v>
      </c>
      <c r="K40" s="25">
        <v>1.2745385291532241E-2</v>
      </c>
      <c r="L40" s="25">
        <v>5.2075799218862517E-3</v>
      </c>
      <c r="M40" s="25">
        <v>-5.9001295150380439E-3</v>
      </c>
      <c r="N40" s="25">
        <v>-4.3427909669946363E-4</v>
      </c>
      <c r="O40" s="25">
        <v>-1.1730629978276674E-2</v>
      </c>
    </row>
    <row r="41" spans="2:15" s="3" customFormat="1" x14ac:dyDescent="0.25">
      <c r="B41" s="68"/>
      <c r="C41" s="30" t="s">
        <v>28</v>
      </c>
      <c r="D41" s="25">
        <v>0</v>
      </c>
      <c r="E41" s="25">
        <v>8.3647394061954206E-3</v>
      </c>
      <c r="F41" s="25">
        <v>3.463992707383623E-3</v>
      </c>
      <c r="G41" s="25">
        <v>4.5421511627896649E-4</v>
      </c>
      <c r="H41" s="25">
        <v>4.7216925451740721E-3</v>
      </c>
      <c r="I41" s="25">
        <v>1.0845006778128496E-3</v>
      </c>
      <c r="J41" s="25">
        <v>2.7083145255946128E-4</v>
      </c>
      <c r="K41" s="25">
        <v>1.5342960288808882E-3</v>
      </c>
      <c r="L41" s="25">
        <v>0</v>
      </c>
      <c r="M41" s="25">
        <v>1.8924033522573769E-3</v>
      </c>
      <c r="N41" s="25">
        <v>3.3279366792586806E-3</v>
      </c>
      <c r="O41" s="25">
        <v>5.9166293142087767E-3</v>
      </c>
    </row>
    <row r="42" spans="2:15" s="3" customFormat="1" x14ac:dyDescent="0.25">
      <c r="B42" s="68"/>
      <c r="C42" s="30" t="s">
        <v>29</v>
      </c>
      <c r="D42" s="25">
        <v>1.4265335235377208E-3</v>
      </c>
      <c r="E42" s="25">
        <v>-7.709066532595954E-3</v>
      </c>
      <c r="F42" s="25">
        <v>0</v>
      </c>
      <c r="G42" s="25">
        <v>1.8324607329842868E-2</v>
      </c>
      <c r="H42" s="25">
        <v>-1.1112032506841341E-2</v>
      </c>
      <c r="I42" s="25">
        <v>8.3857442348067579E-5</v>
      </c>
      <c r="J42" s="25">
        <v>1.0900553412711567E-3</v>
      </c>
      <c r="K42" s="25">
        <v>4.5229918753664222E-3</v>
      </c>
      <c r="L42" s="25">
        <v>5.0029183690480927E-4</v>
      </c>
      <c r="M42" s="25">
        <v>0</v>
      </c>
      <c r="N42" s="25">
        <v>3.4169514126178857E-3</v>
      </c>
      <c r="O42" s="25">
        <v>2.491694352159346E-3</v>
      </c>
    </row>
    <row r="43" spans="2:15" s="3" customFormat="1" x14ac:dyDescent="0.25">
      <c r="B43" s="68"/>
      <c r="C43" s="30" t="s">
        <v>30</v>
      </c>
      <c r="D43" s="25">
        <v>7.5093867334175002E-4</v>
      </c>
      <c r="E43" s="25">
        <v>4.4188761047190273E-3</v>
      </c>
      <c r="F43" s="25">
        <v>3.7353698016104886E-3</v>
      </c>
      <c r="G43" s="25">
        <v>2.0674826331459339E-3</v>
      </c>
      <c r="H43" s="25">
        <v>6.4372369398366658E-3</v>
      </c>
      <c r="I43" s="25">
        <v>5.740057400573928E-4</v>
      </c>
      <c r="J43" s="25">
        <v>3.9337813473201422E-3</v>
      </c>
      <c r="K43" s="25">
        <v>4.8163265306122582E-3</v>
      </c>
      <c r="L43" s="25">
        <v>-8.1241368104723044E-5</v>
      </c>
      <c r="M43" s="25">
        <v>-3.2499187520307338E-4</v>
      </c>
      <c r="N43" s="25">
        <v>2.6820546163848213E-3</v>
      </c>
      <c r="O43" s="25">
        <v>4.7823620004863177E-3</v>
      </c>
    </row>
    <row r="44" spans="2:15" s="3" customFormat="1" x14ac:dyDescent="0.25">
      <c r="B44" s="68"/>
      <c r="C44" s="30" t="s">
        <v>31</v>
      </c>
      <c r="D44" s="25">
        <v>-1.2758153257316218E-3</v>
      </c>
      <c r="E44" s="25">
        <v>9.6606786427144709E-3</v>
      </c>
      <c r="F44" s="25">
        <v>-4.7445832674353206E-4</v>
      </c>
      <c r="G44" s="25">
        <v>-2.6107594936709555E-3</v>
      </c>
      <c r="H44" s="25">
        <v>1.0866978662647853E-2</v>
      </c>
      <c r="I44" s="25">
        <v>2.0401757689894051E-3</v>
      </c>
      <c r="J44" s="25">
        <v>3.1323414252137916E-4</v>
      </c>
      <c r="K44" s="25">
        <v>6.7324252387661598E-3</v>
      </c>
      <c r="L44" s="25">
        <v>-8.5536547433895382E-4</v>
      </c>
      <c r="M44" s="25">
        <v>-2.3348120476307521E-4</v>
      </c>
      <c r="N44" s="25">
        <v>-2.1018215787016459E-3</v>
      </c>
      <c r="O44" s="25">
        <v>4.6805523051718367E-4</v>
      </c>
    </row>
    <row r="45" spans="2:15" s="3" customFormat="1" x14ac:dyDescent="0.25">
      <c r="B45" s="68"/>
      <c r="C45" s="30" t="s">
        <v>32</v>
      </c>
      <c r="D45" s="25">
        <v>8.1660428717249545E-3</v>
      </c>
      <c r="E45" s="25">
        <v>-1.9068511643604347E-2</v>
      </c>
      <c r="F45" s="25">
        <v>-5.1608463788066494E-4</v>
      </c>
      <c r="G45" s="25">
        <v>1.9793459552495118E-3</v>
      </c>
      <c r="H45" s="25">
        <v>-1.3742162672851777E-3</v>
      </c>
      <c r="I45" s="25">
        <v>-9.4607379375588607E-4</v>
      </c>
      <c r="J45" s="25">
        <v>1.1277548209366328E-2</v>
      </c>
      <c r="K45" s="25">
        <v>-5.6184557759427767E-3</v>
      </c>
      <c r="L45" s="25">
        <v>-3.6811916787946597E-3</v>
      </c>
      <c r="M45" s="25">
        <v>1.8044337515037423E-3</v>
      </c>
      <c r="N45" s="25">
        <v>6.0039454498661549E-4</v>
      </c>
      <c r="O45" s="25">
        <v>5.2374421395508408E-2</v>
      </c>
    </row>
    <row r="46" spans="2:15" s="3" customFormat="1" x14ac:dyDescent="0.25">
      <c r="B46" s="68"/>
      <c r="C46" s="30" t="s">
        <v>33</v>
      </c>
      <c r="D46" s="25">
        <v>-7.8125000000006661E-4</v>
      </c>
      <c r="E46" s="25">
        <v>3.2143167405092044E-3</v>
      </c>
      <c r="F46" s="25">
        <v>1.2383096640110836E-2</v>
      </c>
      <c r="G46" s="25">
        <v>-5.1321529381576081E-4</v>
      </c>
      <c r="H46" s="25">
        <v>0</v>
      </c>
      <c r="I46" s="25">
        <v>4.2789901583240031E-4</v>
      </c>
      <c r="J46" s="25">
        <v>-6.8434559452534849E-4</v>
      </c>
      <c r="K46" s="25">
        <v>-1.1128231467214533E-3</v>
      </c>
      <c r="L46" s="25">
        <v>0</v>
      </c>
      <c r="M46" s="25">
        <v>5.9988002399524731E-4</v>
      </c>
      <c r="N46" s="25">
        <v>3.4258307639589702E-4</v>
      </c>
      <c r="O46" s="25">
        <v>8.5616438356250768E-5</v>
      </c>
    </row>
    <row r="47" spans="2:15" x14ac:dyDescent="0.25">
      <c r="B47" s="68"/>
      <c r="C47" s="30" t="s">
        <v>34</v>
      </c>
      <c r="D47" s="25">
        <v>4.229045081620697E-4</v>
      </c>
      <c r="E47" s="25">
        <v>6.0872505918159181E-3</v>
      </c>
      <c r="F47" s="25">
        <v>2.1008403361344463E-3</v>
      </c>
      <c r="G47" s="25">
        <v>1.4255765199162607E-3</v>
      </c>
      <c r="H47" s="25">
        <v>3.5169988276670949E-3</v>
      </c>
      <c r="I47" s="25">
        <v>2.5867823765020059E-3</v>
      </c>
      <c r="J47" s="25">
        <v>8.322929671242818E-4</v>
      </c>
      <c r="K47" s="25">
        <v>2.4116424116424895E-3</v>
      </c>
      <c r="L47" s="25">
        <v>2.2399203583871596E-3</v>
      </c>
      <c r="M47" s="25">
        <v>5.2148000993295085E-3</v>
      </c>
      <c r="N47" s="25">
        <v>2.7997364953886716E-3</v>
      </c>
      <c r="O47" s="25">
        <v>5.8301855805551472E-3</v>
      </c>
    </row>
    <row r="48" spans="2:15" x14ac:dyDescent="0.25">
      <c r="B48" s="68"/>
      <c r="C48" s="163" t="s">
        <v>61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73"/>
    </row>
    <row r="49" spans="2:15" x14ac:dyDescent="0.2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2:15" x14ac:dyDescent="0.25">
      <c r="B53" s="68"/>
      <c r="C53" s="147" t="s">
        <v>35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</row>
    <row r="54" spans="2:15" x14ac:dyDescent="0.25">
      <c r="B54" s="6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</row>
    <row r="55" spans="2:15" x14ac:dyDescent="0.25">
      <c r="B55" s="68"/>
      <c r="C55" s="10"/>
      <c r="D55" s="10"/>
      <c r="E55" s="10"/>
      <c r="F55" s="10"/>
      <c r="G55" s="10"/>
      <c r="H55" s="10"/>
      <c r="I55" s="149" t="s">
        <v>48</v>
      </c>
      <c r="J55" s="149"/>
      <c r="K55" s="149"/>
      <c r="L55" s="149"/>
      <c r="M55" s="149"/>
      <c r="N55" s="149"/>
      <c r="O55" s="70"/>
    </row>
    <row r="56" spans="2:15" ht="15" customHeight="1" x14ac:dyDescent="0.25">
      <c r="B56" s="68"/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70"/>
    </row>
    <row r="57" spans="2:15" x14ac:dyDescent="0.25">
      <c r="B57" s="68"/>
      <c r="C57" s="171" t="str">
        <f>+CONCATENATE("Los alimentos son el principal componente de la canasta familiar. El Índice de precios al consumidor del ", I61, "  en la región tuvo un crecimiento de ", FIXED(100*M61,1),"%,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Leche, quesos y huevos  en la región tuvo un crecimiento de 2.4%, en tanto los precios de Bebidas alcohólicas tuvieron un crecimiento de 9.0%. Por otro lado los precios por Combustibles, aumentaron 0.4% de enero a dicembre del 2017.</v>
      </c>
      <c r="D57" s="171"/>
      <c r="E57" s="171"/>
      <c r="F57" s="171"/>
      <c r="G57" s="171"/>
      <c r="H57" s="10"/>
      <c r="I57" s="36" t="s">
        <v>36</v>
      </c>
      <c r="J57" s="37"/>
      <c r="K57" s="38">
        <v>2015</v>
      </c>
      <c r="L57" s="38">
        <v>2016</v>
      </c>
      <c r="M57" s="38">
        <v>2017</v>
      </c>
      <c r="N57" s="39" t="s">
        <v>47</v>
      </c>
      <c r="O57" s="70"/>
    </row>
    <row r="58" spans="2:15" x14ac:dyDescent="0.25">
      <c r="B58" s="68"/>
      <c r="C58" s="171"/>
      <c r="D58" s="171"/>
      <c r="E58" s="171"/>
      <c r="F58" s="171"/>
      <c r="G58" s="171"/>
      <c r="H58" s="10"/>
      <c r="I58" s="10" t="s">
        <v>37</v>
      </c>
      <c r="J58" s="35"/>
      <c r="K58" s="94"/>
      <c r="L58" s="94"/>
      <c r="M58" s="94"/>
      <c r="N58" s="35"/>
      <c r="O58" s="70"/>
    </row>
    <row r="59" spans="2:15" x14ac:dyDescent="0.25">
      <c r="B59" s="68"/>
      <c r="C59" s="171"/>
      <c r="D59" s="171"/>
      <c r="E59" s="171"/>
      <c r="F59" s="171"/>
      <c r="G59" s="171"/>
      <c r="I59" s="103" t="s">
        <v>40</v>
      </c>
      <c r="J59" s="104"/>
      <c r="K59" s="118">
        <v>9.1490895979808862E-2</v>
      </c>
      <c r="L59" s="118">
        <v>1.3626228425138276E-2</v>
      </c>
      <c r="M59" s="118">
        <v>9.0109173863451408E-2</v>
      </c>
      <c r="N59" s="41">
        <f>+(M59-L59)*100</f>
        <v>7.6482945438313132</v>
      </c>
      <c r="O59" s="70"/>
    </row>
    <row r="60" spans="2:15" x14ac:dyDescent="0.25">
      <c r="B60" s="68"/>
      <c r="C60" s="171"/>
      <c r="D60" s="171"/>
      <c r="E60" s="171"/>
      <c r="F60" s="171"/>
      <c r="G60" s="171"/>
      <c r="I60" s="103" t="s">
        <v>67</v>
      </c>
      <c r="J60" s="104"/>
      <c r="K60" s="118">
        <v>0.20353054268985393</v>
      </c>
      <c r="L60" s="118">
        <v>0.10296253267499278</v>
      </c>
      <c r="M60" s="118">
        <v>-5.3324555628703085E-2</v>
      </c>
      <c r="N60" s="41">
        <f>+(M60-L60)*100</f>
        <v>-15.628708830369586</v>
      </c>
      <c r="O60" s="70"/>
    </row>
    <row r="61" spans="2:15" x14ac:dyDescent="0.25">
      <c r="B61" s="68"/>
      <c r="C61" s="171"/>
      <c r="D61" s="171"/>
      <c r="E61" s="171"/>
      <c r="F61" s="171"/>
      <c r="G61" s="171"/>
      <c r="I61" s="103" t="s">
        <v>38</v>
      </c>
      <c r="J61" s="104"/>
      <c r="K61" s="118">
        <v>-2.4806201550387597E-2</v>
      </c>
      <c r="L61" s="118">
        <v>6.6066066066066131E-2</v>
      </c>
      <c r="M61" s="118">
        <v>2.3943661971830954E-2</v>
      </c>
      <c r="N61" s="41">
        <f>+(M61-L61)*100</f>
        <v>-4.2122404094235177</v>
      </c>
      <c r="O61" s="70"/>
    </row>
    <row r="62" spans="2:15" x14ac:dyDescent="0.25">
      <c r="B62" s="68"/>
      <c r="C62" s="171"/>
      <c r="D62" s="171"/>
      <c r="E62" s="171"/>
      <c r="F62" s="171"/>
      <c r="G62" s="171"/>
      <c r="H62" s="40"/>
      <c r="I62" s="105" t="s">
        <v>39</v>
      </c>
      <c r="J62" s="106"/>
      <c r="K62" s="119">
        <v>1.4410216584692437E-2</v>
      </c>
      <c r="L62" s="119">
        <v>4.4998298741068421E-2</v>
      </c>
      <c r="M62" s="119">
        <v>7.3260073260073E-4</v>
      </c>
      <c r="N62" s="44">
        <f>+(M62-L62)*100</f>
        <v>-4.4265698008467691</v>
      </c>
      <c r="O62" s="70"/>
    </row>
    <row r="63" spans="2:15" x14ac:dyDescent="0.25">
      <c r="B63" s="68"/>
      <c r="C63" s="171"/>
      <c r="D63" s="171"/>
      <c r="E63" s="171"/>
      <c r="F63" s="171"/>
      <c r="G63" s="171"/>
      <c r="H63" s="10"/>
      <c r="I63" s="10" t="s">
        <v>41</v>
      </c>
      <c r="J63" s="10"/>
      <c r="K63" s="8"/>
      <c r="L63" s="8"/>
      <c r="M63" s="8"/>
      <c r="N63" s="41"/>
      <c r="O63" s="70"/>
    </row>
    <row r="64" spans="2:15" x14ac:dyDescent="0.25">
      <c r="B64" s="68"/>
      <c r="C64" s="171"/>
      <c r="D64" s="171"/>
      <c r="E64" s="171"/>
      <c r="F64" s="171"/>
      <c r="G64" s="171"/>
      <c r="H64" s="10"/>
      <c r="I64" s="103" t="s">
        <v>42</v>
      </c>
      <c r="J64" s="104"/>
      <c r="K64" s="118">
        <v>-4.7914223488021435E-2</v>
      </c>
      <c r="L64" s="118">
        <v>-1.1261657575224349E-2</v>
      </c>
      <c r="M64" s="118">
        <v>3.6483360028476408E-3</v>
      </c>
      <c r="N64" s="41">
        <f>+(M64-L64)*100</f>
        <v>1.4909993578071989</v>
      </c>
      <c r="O64" s="70"/>
    </row>
    <row r="65" spans="2:15" x14ac:dyDescent="0.25">
      <c r="B65" s="68"/>
      <c r="C65" s="171"/>
      <c r="D65" s="171"/>
      <c r="E65" s="171"/>
      <c r="F65" s="171"/>
      <c r="G65" s="171"/>
      <c r="H65" s="10"/>
      <c r="I65" s="105" t="s">
        <v>43</v>
      </c>
      <c r="J65" s="106"/>
      <c r="K65" s="119">
        <v>0.15819567979669613</v>
      </c>
      <c r="L65" s="119">
        <v>-2.2098581615860757E-2</v>
      </c>
      <c r="M65" s="119">
        <v>-2.9088869300424758E-2</v>
      </c>
      <c r="N65" s="44">
        <f>+(M65-L65)*100</f>
        <v>-0.69902876845640005</v>
      </c>
      <c r="O65" s="70"/>
    </row>
    <row r="66" spans="2:15" x14ac:dyDescent="0.25">
      <c r="B66" s="68"/>
      <c r="C66" s="171"/>
      <c r="D66" s="171"/>
      <c r="E66" s="171"/>
      <c r="F66" s="171"/>
      <c r="G66" s="171"/>
      <c r="H66" s="10"/>
      <c r="I66" s="10" t="s">
        <v>10</v>
      </c>
      <c r="J66" s="10"/>
      <c r="K66" s="8"/>
      <c r="L66" s="8"/>
      <c r="M66" s="8"/>
      <c r="N66" s="41"/>
      <c r="O66" s="70"/>
    </row>
    <row r="67" spans="2:15" x14ac:dyDescent="0.25">
      <c r="B67" s="68"/>
      <c r="C67" s="171"/>
      <c r="D67" s="171"/>
      <c r="E67" s="171"/>
      <c r="F67" s="171"/>
      <c r="G67" s="171"/>
      <c r="H67" s="10"/>
      <c r="I67" s="103" t="s">
        <v>49</v>
      </c>
      <c r="J67" s="104"/>
      <c r="K67" s="120">
        <v>1.2701551566778324E-2</v>
      </c>
      <c r="L67" s="118">
        <v>-8.7119789710852213E-3</v>
      </c>
      <c r="M67" s="118">
        <v>5.4019243882112322E-2</v>
      </c>
      <c r="N67" s="41">
        <f>+(M67-L67)*100</f>
        <v>6.2731222853197544</v>
      </c>
      <c r="O67" s="70"/>
    </row>
    <row r="68" spans="2:15" x14ac:dyDescent="0.25">
      <c r="B68" s="68"/>
      <c r="C68" s="171"/>
      <c r="D68" s="171"/>
      <c r="E68" s="171"/>
      <c r="F68" s="171"/>
      <c r="G68" s="171"/>
      <c r="H68" s="10"/>
      <c r="I68" s="105" t="s">
        <v>50</v>
      </c>
      <c r="J68" s="106"/>
      <c r="K68" s="121">
        <v>-9.9631795538228651E-3</v>
      </c>
      <c r="L68" s="119">
        <v>-5.4692627433816643E-4</v>
      </c>
      <c r="M68" s="119">
        <v>4.8155849841304832E-3</v>
      </c>
      <c r="N68" s="44">
        <f>+(M68-L68)*100</f>
        <v>0.53625112584686496</v>
      </c>
      <c r="O68" s="70"/>
    </row>
    <row r="69" spans="2:15" x14ac:dyDescent="0.25">
      <c r="B69" s="68"/>
      <c r="C69" s="10"/>
      <c r="D69" s="10"/>
      <c r="E69" s="10"/>
      <c r="F69" s="10"/>
      <c r="G69" s="10"/>
      <c r="H69" s="10"/>
      <c r="I69" s="45" t="s">
        <v>51</v>
      </c>
      <c r="J69" s="10"/>
      <c r="K69" s="10"/>
      <c r="L69" s="10"/>
      <c r="M69" s="10"/>
      <c r="N69" s="10"/>
      <c r="O69" s="70"/>
    </row>
    <row r="70" spans="2:15" x14ac:dyDescent="0.2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</row>
    <row r="71" spans="2:15" x14ac:dyDescent="0.25">
      <c r="B71" s="141" t="str">
        <f>+CONCATENATE("Cabe agregar que el  IPC  de  Azúcar en esta región varió un ",FIXED(M60*100,1),"%. En tanto el IPC de Carnes y preparados de carne varió   ",FIXED(M62*100,1),"%,  el IPC de las Leche, quesos y huevos cambió en ",FIXED(M61*100,1),"% y el IPC de Bebidas alcohólicas  en ",FIXED(M59*100,1),"%.")</f>
        <v>Cabe agregar que el  IPC  de  Azúcar en esta región varió un -5.3%. En tanto el IPC de Carnes y preparados de carne varió   0.1%,  el IPC de las Leche, quesos y huevos cambió en 2.4% y el IPC de Bebidas alcohólicas  en 9.0%.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2:15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2:15" x14ac:dyDescent="0.2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spans="2:15" x14ac:dyDescent="0.25">
      <c r="B74" s="68"/>
      <c r="C74" s="107" t="s">
        <v>81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0"/>
    </row>
    <row r="75" spans="2:15" x14ac:dyDescent="0.25">
      <c r="B75" s="6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0"/>
    </row>
    <row r="76" spans="2:15" x14ac:dyDescent="0.25">
      <c r="B76" s="68"/>
      <c r="C76" s="10"/>
      <c r="D76" s="10"/>
      <c r="E76" s="10"/>
      <c r="F76" s="146" t="s">
        <v>2</v>
      </c>
      <c r="G76" s="146"/>
      <c r="H76" s="146"/>
      <c r="I76" s="146"/>
      <c r="J76" s="146" t="s">
        <v>82</v>
      </c>
      <c r="K76" s="146"/>
      <c r="L76" s="146"/>
      <c r="M76" s="14"/>
      <c r="N76" s="14"/>
      <c r="O76" s="15"/>
    </row>
    <row r="77" spans="2:15" x14ac:dyDescent="0.25">
      <c r="B77" s="68"/>
      <c r="C77" s="10"/>
      <c r="D77" s="10"/>
      <c r="E77" s="10"/>
      <c r="F77" s="146"/>
      <c r="G77" s="146"/>
      <c r="H77" s="146"/>
      <c r="I77" s="146"/>
      <c r="J77" s="109">
        <v>2017</v>
      </c>
      <c r="K77" s="109">
        <v>2018</v>
      </c>
      <c r="L77" s="109" t="s">
        <v>53</v>
      </c>
      <c r="M77" s="14"/>
      <c r="N77" s="14"/>
      <c r="O77" s="15"/>
    </row>
    <row r="78" spans="2:15" x14ac:dyDescent="0.25">
      <c r="B78" s="68"/>
      <c r="C78" s="10"/>
      <c r="D78" s="10"/>
      <c r="E78" s="10"/>
      <c r="F78" s="175" t="s">
        <v>4</v>
      </c>
      <c r="G78" s="175"/>
      <c r="H78" s="175"/>
      <c r="I78" s="175"/>
      <c r="J78" s="24">
        <v>4.1196665031878243E-2</v>
      </c>
      <c r="K78" s="24">
        <v>9.6561469618465789E-3</v>
      </c>
      <c r="L78" s="115">
        <f>+(K78-J78)*100</f>
        <v>-3.1540518070031665</v>
      </c>
      <c r="M78" s="14"/>
      <c r="N78" s="14"/>
      <c r="O78" s="15"/>
    </row>
    <row r="79" spans="2:15" x14ac:dyDescent="0.25">
      <c r="B79" s="68"/>
      <c r="C79" s="10"/>
      <c r="D79" s="10"/>
      <c r="E79" s="10"/>
      <c r="F79" s="88" t="s">
        <v>5</v>
      </c>
      <c r="G79" s="20"/>
      <c r="H79" s="20"/>
      <c r="I79" s="21"/>
      <c r="J79" s="114">
        <v>5.9057223622889676E-2</v>
      </c>
      <c r="K79" s="25">
        <v>-1.038811138363871E-2</v>
      </c>
      <c r="L79" s="116">
        <f t="shared" ref="L79:L86" si="0">+(K79-J79)*100</f>
        <v>-6.9445335006528381</v>
      </c>
      <c r="M79" s="14"/>
      <c r="N79" s="14"/>
      <c r="O79" s="15"/>
    </row>
    <row r="80" spans="2:15" x14ac:dyDescent="0.25">
      <c r="B80" s="68"/>
      <c r="C80" s="10"/>
      <c r="D80" s="10"/>
      <c r="E80" s="10"/>
      <c r="F80" s="88" t="s">
        <v>6</v>
      </c>
      <c r="G80" s="20"/>
      <c r="H80" s="20"/>
      <c r="I80" s="21"/>
      <c r="J80" s="25">
        <v>3.2630098452883116E-2</v>
      </c>
      <c r="K80" s="25">
        <v>2.9419776627622074E-2</v>
      </c>
      <c r="L80" s="116">
        <f t="shared" si="0"/>
        <v>-0.32103218252610422</v>
      </c>
      <c r="M80" s="14"/>
      <c r="N80" s="14"/>
      <c r="O80" s="15"/>
    </row>
    <row r="81" spans="2:15" x14ac:dyDescent="0.25">
      <c r="B81" s="68"/>
      <c r="C81" s="10"/>
      <c r="D81" s="10"/>
      <c r="E81" s="10"/>
      <c r="F81" s="88" t="s">
        <v>7</v>
      </c>
      <c r="G81" s="20"/>
      <c r="H81" s="20"/>
      <c r="I81" s="21"/>
      <c r="J81" s="25">
        <v>7.4352548036757948E-3</v>
      </c>
      <c r="K81" s="25">
        <v>2.7780081267103407E-2</v>
      </c>
      <c r="L81" s="116">
        <f t="shared" si="0"/>
        <v>2.0344826463427612</v>
      </c>
      <c r="M81" s="14"/>
      <c r="N81" s="14"/>
      <c r="O81" s="15"/>
    </row>
    <row r="82" spans="2:15" x14ac:dyDescent="0.25">
      <c r="B82" s="68"/>
      <c r="C82" s="10"/>
      <c r="D82" s="10"/>
      <c r="E82" s="10"/>
      <c r="F82" s="88" t="s">
        <v>8</v>
      </c>
      <c r="G82" s="20"/>
      <c r="H82" s="20"/>
      <c r="I82" s="21"/>
      <c r="J82" s="25">
        <v>4.936347103143679E-2</v>
      </c>
      <c r="K82" s="25">
        <v>2.8059750763390179E-2</v>
      </c>
      <c r="L82" s="116">
        <f t="shared" si="0"/>
        <v>-2.1303720268046611</v>
      </c>
      <c r="M82" s="14"/>
      <c r="N82" s="14"/>
      <c r="O82" s="15"/>
    </row>
    <row r="83" spans="2:15" x14ac:dyDescent="0.25">
      <c r="B83" s="68"/>
      <c r="C83" s="10"/>
      <c r="D83" s="10"/>
      <c r="E83" s="10"/>
      <c r="F83" s="88" t="s">
        <v>9</v>
      </c>
      <c r="G83" s="20"/>
      <c r="H83" s="20"/>
      <c r="I83" s="21"/>
      <c r="J83" s="25">
        <v>5.2161575696878737E-2</v>
      </c>
      <c r="K83" s="25">
        <v>4.4102482747679916E-2</v>
      </c>
      <c r="L83" s="116">
        <f t="shared" si="0"/>
        <v>-0.80590929491988206</v>
      </c>
      <c r="M83" s="14"/>
      <c r="N83" s="14"/>
      <c r="O83" s="15"/>
    </row>
    <row r="84" spans="2:15" x14ac:dyDescent="0.25">
      <c r="B84" s="68"/>
      <c r="C84" s="10"/>
      <c r="D84" s="10"/>
      <c r="E84" s="10"/>
      <c r="F84" s="88" t="s">
        <v>10</v>
      </c>
      <c r="G84" s="20"/>
      <c r="H84" s="20"/>
      <c r="I84" s="21"/>
      <c r="J84" s="25">
        <v>9.0129127307392309E-3</v>
      </c>
      <c r="K84" s="25">
        <v>5.3250880357296193E-2</v>
      </c>
      <c r="L84" s="116">
        <f t="shared" si="0"/>
        <v>4.4237967626556962</v>
      </c>
      <c r="M84" s="14"/>
      <c r="N84" s="14"/>
      <c r="O84" s="15"/>
    </row>
    <row r="85" spans="2:15" x14ac:dyDescent="0.25">
      <c r="B85" s="68"/>
      <c r="C85" s="10"/>
      <c r="D85" s="10"/>
      <c r="E85" s="10"/>
      <c r="F85" s="88" t="s">
        <v>11</v>
      </c>
      <c r="G85" s="20"/>
      <c r="H85" s="20"/>
      <c r="I85" s="21"/>
      <c r="J85" s="25">
        <v>1.4851485148514865E-2</v>
      </c>
      <c r="K85" s="25">
        <v>1.1981172443303434E-2</v>
      </c>
      <c r="L85" s="116">
        <f t="shared" si="0"/>
        <v>-0.28703127052114308</v>
      </c>
      <c r="M85" s="14"/>
      <c r="N85" s="14"/>
      <c r="O85" s="15"/>
    </row>
    <row r="86" spans="2:15" x14ac:dyDescent="0.25">
      <c r="B86" s="68"/>
      <c r="C86" s="10"/>
      <c r="D86" s="10"/>
      <c r="E86" s="10"/>
      <c r="F86" s="88" t="s">
        <v>12</v>
      </c>
      <c r="G86" s="20"/>
      <c r="H86" s="20"/>
      <c r="I86" s="21"/>
      <c r="J86" s="25">
        <v>4.7543859649122888E-2</v>
      </c>
      <c r="K86" s="25">
        <v>3.1234299112376629E-2</v>
      </c>
      <c r="L86" s="116">
        <f t="shared" si="0"/>
        <v>-1.6309560536746259</v>
      </c>
      <c r="M86" s="14"/>
      <c r="N86" s="14"/>
      <c r="O86" s="15"/>
    </row>
    <row r="87" spans="2:15" x14ac:dyDescent="0.25">
      <c r="B87" s="68"/>
      <c r="C87" s="10"/>
      <c r="D87" s="10"/>
      <c r="E87" s="10"/>
      <c r="F87" s="108" t="s">
        <v>80</v>
      </c>
      <c r="G87" s="10"/>
      <c r="H87" s="10"/>
      <c r="I87" s="10"/>
      <c r="J87" s="10"/>
      <c r="K87" s="10"/>
      <c r="L87" s="10"/>
      <c r="M87" s="14"/>
      <c r="N87" s="14"/>
      <c r="O87" s="15"/>
    </row>
    <row r="88" spans="2:15" x14ac:dyDescent="0.25">
      <c r="B88" s="68"/>
      <c r="C88" s="10"/>
      <c r="D88" s="10"/>
      <c r="E88" s="10"/>
      <c r="F88" s="108" t="s">
        <v>83</v>
      </c>
      <c r="G88" s="108"/>
      <c r="H88" s="108"/>
      <c r="I88" s="108"/>
      <c r="J88" s="108"/>
      <c r="K88" s="108"/>
      <c r="L88" s="10"/>
      <c r="M88" s="14"/>
      <c r="N88" s="14"/>
      <c r="O88" s="15"/>
    </row>
    <row r="89" spans="2:15" x14ac:dyDescent="0.25">
      <c r="B89" s="80"/>
      <c r="C89" s="81"/>
      <c r="D89" s="81"/>
      <c r="E89" s="81"/>
      <c r="F89" s="81"/>
      <c r="G89" s="81"/>
      <c r="H89" s="81"/>
      <c r="I89" s="81"/>
      <c r="J89" s="110"/>
      <c r="K89" s="110"/>
      <c r="L89" s="110"/>
      <c r="M89" s="110"/>
      <c r="N89" s="110"/>
      <c r="O89" s="111"/>
    </row>
  </sheetData>
  <mergeCells count="20">
    <mergeCell ref="F76:I76"/>
    <mergeCell ref="J76:L76"/>
    <mergeCell ref="F77:I77"/>
    <mergeCell ref="F78:I78"/>
    <mergeCell ref="C36:O36"/>
    <mergeCell ref="C48:O48"/>
    <mergeCell ref="C53:O53"/>
    <mergeCell ref="I55:N55"/>
    <mergeCell ref="C57:G68"/>
    <mergeCell ref="C15:F15"/>
    <mergeCell ref="C16:F16"/>
    <mergeCell ref="C26:N26"/>
    <mergeCell ref="C31:O31"/>
    <mergeCell ref="C33:O34"/>
    <mergeCell ref="B1:O2"/>
    <mergeCell ref="C7:O7"/>
    <mergeCell ref="C9:N11"/>
    <mergeCell ref="C12:N12"/>
    <mergeCell ref="C14:F14"/>
    <mergeCell ref="G14:N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89"/>
  <sheetViews>
    <sheetView zoomScale="85" zoomScaleNormal="85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1" t="s">
        <v>92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+C53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+C31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 t="str">
        <f>+C74</f>
        <v>4. Información Acumulada Enero - Abril 2017 / 2018</v>
      </c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x14ac:dyDescent="0.25">
      <c r="B7" s="68"/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x14ac:dyDescent="0.25">
      <c r="B8" s="68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15" ht="15" customHeight="1" x14ac:dyDescent="0.25">
      <c r="B9" s="68"/>
      <c r="C9" s="172" t="str">
        <f>+CONCATENATE("La variación anual de enero a diciembre 2017 en esta región registró una tasa de ",   FIXED(M16*100, 1 ), "%, debido al  crecimiento en los precios del grupo ",C17, " que registró una variación del ",FIXED(M17*100, 1 ), "% como principal grupo de consumo, cabe resaltar el aumento en los precios de  ", C19, " en ",FIXED(M19*100, 1 ), "%.")</f>
        <v>La variación anual de enero a diciembre 2017 en esta región registró una tasa de 2.6%, debido al  crecimiento en los precios del grupo Alimentos y bebidas que registró una variación del 1.7% como principal grupo de consumo, cabe resaltar el aumento en los precios de  Alquiler de vivienda, comb. y electricidad en 1.9%.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69"/>
    </row>
    <row r="10" spans="2:15" x14ac:dyDescent="0.25">
      <c r="B10" s="68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69"/>
    </row>
    <row r="11" spans="2:15" x14ac:dyDescent="0.25">
      <c r="B11" s="68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69"/>
    </row>
    <row r="12" spans="2:15" ht="15" customHeight="1" x14ac:dyDescent="0.25">
      <c r="B12" s="68"/>
      <c r="C12" s="149" t="s">
        <v>45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70"/>
    </row>
    <row r="13" spans="2:15" x14ac:dyDescent="0.25">
      <c r="B13" s="6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0"/>
    </row>
    <row r="14" spans="2:15" x14ac:dyDescent="0.25">
      <c r="B14" s="68"/>
      <c r="C14" s="174" t="s">
        <v>2</v>
      </c>
      <c r="D14" s="174"/>
      <c r="E14" s="174"/>
      <c r="F14" s="174"/>
      <c r="G14" s="174" t="s">
        <v>3</v>
      </c>
      <c r="H14" s="174"/>
      <c r="I14" s="174"/>
      <c r="J14" s="174"/>
      <c r="K14" s="174"/>
      <c r="L14" s="174"/>
      <c r="M14" s="174"/>
      <c r="N14" s="174"/>
      <c r="O14" s="70"/>
    </row>
    <row r="15" spans="2:15" x14ac:dyDescent="0.25">
      <c r="B15" s="68"/>
      <c r="C15" s="177"/>
      <c r="D15" s="178"/>
      <c r="E15" s="178"/>
      <c r="F15" s="179"/>
      <c r="G15" s="95">
        <v>2011</v>
      </c>
      <c r="H15" s="95">
        <v>2012</v>
      </c>
      <c r="I15" s="95">
        <v>2013</v>
      </c>
      <c r="J15" s="95">
        <v>2014</v>
      </c>
      <c r="K15" s="95">
        <v>2015</v>
      </c>
      <c r="L15" s="95">
        <v>2016</v>
      </c>
      <c r="M15" s="95">
        <v>2017</v>
      </c>
      <c r="N15" s="95" t="s">
        <v>79</v>
      </c>
      <c r="O15" s="70"/>
    </row>
    <row r="16" spans="2:15" s="3" customFormat="1" x14ac:dyDescent="0.25">
      <c r="B16" s="68"/>
      <c r="C16" s="176" t="s">
        <v>4</v>
      </c>
      <c r="D16" s="176"/>
      <c r="E16" s="176"/>
      <c r="F16" s="176"/>
      <c r="G16" s="96">
        <v>6.8513119533527567E-2</v>
      </c>
      <c r="H16" s="96">
        <v>2.701227830832198E-2</v>
      </c>
      <c r="I16" s="96">
        <v>3.161530286928782E-2</v>
      </c>
      <c r="J16" s="96">
        <v>3.3565112885226345E-2</v>
      </c>
      <c r="K16" s="96">
        <v>3.5714285714285587E-2</v>
      </c>
      <c r="L16" s="96">
        <v>2.7906976744186185E-2</v>
      </c>
      <c r="M16" s="96">
        <v>2.5979091902012641E-2</v>
      </c>
      <c r="N16" s="96">
        <v>1.6692189892802523E-2</v>
      </c>
      <c r="O16" s="70"/>
    </row>
    <row r="17" spans="2:15" s="3" customFormat="1" x14ac:dyDescent="0.25">
      <c r="B17" s="68"/>
      <c r="C17" s="99" t="s">
        <v>5</v>
      </c>
      <c r="D17" s="100"/>
      <c r="E17" s="100"/>
      <c r="F17" s="101"/>
      <c r="G17" s="98">
        <v>9.7532767925982977E-2</v>
      </c>
      <c r="H17" s="97">
        <v>3.6441868633649399E-2</v>
      </c>
      <c r="I17" s="97">
        <v>3.2110480386342344E-2</v>
      </c>
      <c r="J17" s="97">
        <v>4.5312756526022069E-2</v>
      </c>
      <c r="K17" s="97">
        <v>4.3034396104915995E-2</v>
      </c>
      <c r="L17" s="97">
        <v>3.3202830898960922E-2</v>
      </c>
      <c r="M17" s="97">
        <v>1.7416016905924536E-2</v>
      </c>
      <c r="N17" s="97">
        <v>-4.5006429489926614E-3</v>
      </c>
      <c r="O17" s="70"/>
    </row>
    <row r="18" spans="2:15" s="3" customFormat="1" x14ac:dyDescent="0.25">
      <c r="B18" s="68"/>
      <c r="C18" s="99" t="s">
        <v>6</v>
      </c>
      <c r="D18" s="100"/>
      <c r="E18" s="100"/>
      <c r="F18" s="101"/>
      <c r="G18" s="97">
        <v>3.6835868062413457E-2</v>
      </c>
      <c r="H18" s="97">
        <v>2.333555576721591E-2</v>
      </c>
      <c r="I18" s="97">
        <v>1.8335815338793804E-2</v>
      </c>
      <c r="J18" s="97">
        <v>3.9484507814642189E-2</v>
      </c>
      <c r="K18" s="97">
        <v>3.3148685483161744E-2</v>
      </c>
      <c r="L18" s="97">
        <v>2.7063829787234095E-2</v>
      </c>
      <c r="M18" s="97">
        <v>1.615843553198526E-2</v>
      </c>
      <c r="N18" s="97">
        <v>2.0828167617158444E-2</v>
      </c>
      <c r="O18" s="70"/>
    </row>
    <row r="19" spans="2:15" s="3" customFormat="1" x14ac:dyDescent="0.25">
      <c r="B19" s="68"/>
      <c r="C19" s="99" t="s">
        <v>7</v>
      </c>
      <c r="D19" s="100"/>
      <c r="E19" s="100"/>
      <c r="F19" s="101"/>
      <c r="G19" s="97">
        <v>5.0441235459286027E-2</v>
      </c>
      <c r="H19" s="97">
        <v>1.2505966587112116E-2</v>
      </c>
      <c r="I19" s="97">
        <v>7.0903262304355952E-2</v>
      </c>
      <c r="J19" s="97">
        <v>2.8614192639549119E-2</v>
      </c>
      <c r="K19" s="97">
        <v>5.9402550714713565E-2</v>
      </c>
      <c r="L19" s="97">
        <v>-1.4219924052678246E-2</v>
      </c>
      <c r="M19" s="97">
        <v>1.934267682976798E-2</v>
      </c>
      <c r="N19" s="97">
        <v>4.8282112548405642E-2</v>
      </c>
      <c r="O19" s="70"/>
    </row>
    <row r="20" spans="2:15" s="3" customFormat="1" x14ac:dyDescent="0.25">
      <c r="B20" s="68"/>
      <c r="C20" s="99" t="s">
        <v>8</v>
      </c>
      <c r="D20" s="100"/>
      <c r="E20" s="100"/>
      <c r="F20" s="101"/>
      <c r="G20" s="97">
        <v>-7.3782587309394465E-3</v>
      </c>
      <c r="H20" s="97">
        <v>2.4380574826560863E-2</v>
      </c>
      <c r="I20" s="97">
        <v>2.602554179566563E-2</v>
      </c>
      <c r="J20" s="97">
        <v>2.2536539368222641E-2</v>
      </c>
      <c r="K20" s="97">
        <v>1.9918849133161221E-2</v>
      </c>
      <c r="L20" s="97">
        <v>4.4936708860759511E-2</v>
      </c>
      <c r="M20" s="97">
        <v>4.4042571601626834E-2</v>
      </c>
      <c r="N20" s="97">
        <v>4.5939714798053144E-2</v>
      </c>
      <c r="O20" s="70"/>
    </row>
    <row r="21" spans="2:15" s="3" customFormat="1" x14ac:dyDescent="0.25">
      <c r="B21" s="68"/>
      <c r="C21" s="99" t="s">
        <v>9</v>
      </c>
      <c r="D21" s="100"/>
      <c r="E21" s="100"/>
      <c r="F21" s="101"/>
      <c r="G21" s="97">
        <v>2.6688989560764265E-2</v>
      </c>
      <c r="H21" s="97">
        <v>1.9664268585131817E-2</v>
      </c>
      <c r="I21" s="97">
        <v>4.4590780809031116E-2</v>
      </c>
      <c r="J21" s="97">
        <v>2.116354466858783E-2</v>
      </c>
      <c r="K21" s="97">
        <v>2.2488755622188883E-2</v>
      </c>
      <c r="L21" s="97">
        <v>4.4592030360531387E-2</v>
      </c>
      <c r="M21" s="97">
        <v>4.0624225910329548E-2</v>
      </c>
      <c r="N21" s="97">
        <v>4.062194724845325E-2</v>
      </c>
      <c r="O21" s="70"/>
    </row>
    <row r="22" spans="2:15" s="3" customFormat="1" ht="15" customHeight="1" x14ac:dyDescent="0.25">
      <c r="B22" s="68"/>
      <c r="C22" s="99" t="s">
        <v>10</v>
      </c>
      <c r="D22" s="100"/>
      <c r="E22" s="100"/>
      <c r="F22" s="101"/>
      <c r="G22" s="97">
        <v>8.7383177570093507E-2</v>
      </c>
      <c r="H22" s="97">
        <v>8.5947571981215276E-5</v>
      </c>
      <c r="I22" s="97">
        <v>3.4032313509797074E-2</v>
      </c>
      <c r="J22" s="97">
        <v>7.7293882978723971E-3</v>
      </c>
      <c r="K22" s="97">
        <v>2.3587628865979315E-2</v>
      </c>
      <c r="L22" s="97">
        <v>7.2516316171138406E-3</v>
      </c>
      <c r="M22" s="97">
        <v>3.7037037037036979E-2</v>
      </c>
      <c r="N22" s="97">
        <v>3.6199450333725958E-2</v>
      </c>
      <c r="O22" s="70"/>
    </row>
    <row r="23" spans="2:15" s="3" customFormat="1" x14ac:dyDescent="0.25">
      <c r="B23" s="68"/>
      <c r="C23" s="99" t="s">
        <v>11</v>
      </c>
      <c r="D23" s="100"/>
      <c r="E23" s="100"/>
      <c r="F23" s="101"/>
      <c r="G23" s="97">
        <v>2.9576899939843582E-2</v>
      </c>
      <c r="H23" s="97">
        <v>2.2397507060083699E-2</v>
      </c>
      <c r="I23" s="97">
        <v>9.238975140489547E-3</v>
      </c>
      <c r="J23" s="97">
        <v>2.7935069837674575E-2</v>
      </c>
      <c r="K23" s="97">
        <v>1.6984943077487991E-2</v>
      </c>
      <c r="L23" s="97">
        <v>3.3221991513947779E-2</v>
      </c>
      <c r="M23" s="97">
        <v>5.4084753167321864E-2</v>
      </c>
      <c r="N23" s="97">
        <v>4.5749999999999957E-2</v>
      </c>
      <c r="O23" s="70"/>
    </row>
    <row r="24" spans="2:15" s="3" customFormat="1" x14ac:dyDescent="0.25">
      <c r="B24" s="68"/>
      <c r="C24" s="99" t="s">
        <v>12</v>
      </c>
      <c r="D24" s="100"/>
      <c r="E24" s="100"/>
      <c r="F24" s="101"/>
      <c r="G24" s="97">
        <v>2.2538784271636247E-2</v>
      </c>
      <c r="H24" s="97">
        <v>3.9312977099236646E-2</v>
      </c>
      <c r="I24" s="97">
        <v>3.0481087036356991E-2</v>
      </c>
      <c r="J24" s="97">
        <v>1.30078403421241E-2</v>
      </c>
      <c r="K24" s="97">
        <v>2.5241864555848537E-2</v>
      </c>
      <c r="L24" s="97">
        <v>4.6924594664150332E-2</v>
      </c>
      <c r="M24" s="97">
        <v>2.3598820058996939E-2</v>
      </c>
      <c r="N24" s="97">
        <v>2.8799219004230325E-2</v>
      </c>
      <c r="O24" s="70"/>
    </row>
    <row r="25" spans="2:15" s="3" customFormat="1" x14ac:dyDescent="0.25">
      <c r="B25" s="68"/>
      <c r="C25" s="102" t="s">
        <v>80</v>
      </c>
      <c r="O25" s="70"/>
    </row>
    <row r="26" spans="2:15" s="3" customFormat="1" x14ac:dyDescent="0.25">
      <c r="B26" s="68"/>
      <c r="C26" s="157" t="s">
        <v>44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70"/>
    </row>
    <row r="27" spans="2:15" s="3" customForma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2:15" x14ac:dyDescent="0.25">
      <c r="B28" s="10"/>
      <c r="C28" s="10" t="str">
        <f>+CONCATENATE("Desagregando por grupo de gasto, el índice de precios de alimentos y bebidas registró una variación del ",FIXED(N17*100,1),"%; el de vestido y calzado una variación de ",FIXED(N18*100,1),"%; el de alquiler de vivienda, combustible y electricidad varió en  ",FIXED(N19*100,1),"%; el de muebles, enseres y mantenimiento de la vivienda cambió en  ",FIXED(N20*100,1),"%; el de cuidados y conservación de la salud varió en   ",FIXED(N21*100,1),"%; el de transportes y comunicaciones cambió en   ",FIXED(N22*100,1),"%; el de esparcimiento, diversión, servicios culturales y de enseñanza en   ",FIXED(N23*100,1),"%; en tanto que el índice de otros bienes y servicios varió en  ",FIXED(N24*100,1),"%.")</f>
        <v>Desagregando por grupo de gasto, el índice de precios de alimentos y bebidas registró una variación del -0.5%; el de vestido y calzado una variación de 2.1%; el de alquiler de vivienda, combustible y electricidad varió en  4.8%; el de muebles, enseres y mantenimiento de la vivienda cambió en  4.6%; el de cuidados y conservación de la salud varió en   4.1%; el de transportes y comunicaciones cambió en   3.6%; el de esparcimiento, diversión, servicios culturales y de enseñanza en   4.6%; en tanto que el índice de otros bienes y servicios varió en  2.9%.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s="14" customForma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2:15" x14ac:dyDescent="0.25">
      <c r="B31" s="68"/>
      <c r="C31" s="147" t="s">
        <v>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2:15" ht="15" customHeight="1" x14ac:dyDescent="0.25">
      <c r="B32" s="6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2:15" x14ac:dyDescent="0.25">
      <c r="B33" s="68"/>
      <c r="C33" s="160" t="str">
        <f>+CONCATENATE("El mes con mayor crecimiento (mensual) fue ", F38,", creciendo ", FIXED(F39*100,1),"% en relación a ", E38," del mismo año. En tanto que en ",H38, " se registró una disminución de ",FIXED(H39*100,1),"% en relación a ",G38,". ")</f>
        <v xml:space="preserve">El mes con mayor crecimiento (mensual) fue Marzo, creciendo 0.8% en relación a Febrero del mismo año. En tanto que en Mayo se registró una disminución de -0.4% en relación a Abril. 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2:15" x14ac:dyDescent="0.25">
      <c r="B34" s="6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2:15" x14ac:dyDescent="0.25">
      <c r="B35" s="6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0"/>
    </row>
    <row r="36" spans="2:15" x14ac:dyDescent="0.25">
      <c r="B36" s="68"/>
      <c r="C36" s="149" t="s">
        <v>46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2"/>
    </row>
    <row r="37" spans="2:15" x14ac:dyDescent="0.25">
      <c r="B37" s="6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0"/>
    </row>
    <row r="38" spans="2:15" x14ac:dyDescent="0.25">
      <c r="B38" s="68"/>
      <c r="C38" s="28" t="s">
        <v>0</v>
      </c>
      <c r="D38" s="31" t="s">
        <v>14</v>
      </c>
      <c r="E38" s="31" t="s">
        <v>15</v>
      </c>
      <c r="F38" s="31" t="s">
        <v>16</v>
      </c>
      <c r="G38" s="31" t="s">
        <v>17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24</v>
      </c>
      <c r="O38" s="31" t="s">
        <v>25</v>
      </c>
    </row>
    <row r="39" spans="2:15" s="3" customFormat="1" x14ac:dyDescent="0.25">
      <c r="B39" s="68"/>
      <c r="C39" s="29" t="s">
        <v>26</v>
      </c>
      <c r="D39" s="24">
        <v>3.1986269308783566E-3</v>
      </c>
      <c r="E39" s="24">
        <v>4.0438603312855648E-3</v>
      </c>
      <c r="F39" s="24">
        <v>8.4424134458986888E-3</v>
      </c>
      <c r="G39" s="24">
        <v>3.0721966205837781E-3</v>
      </c>
      <c r="H39" s="24">
        <v>-3.6753445635527848E-3</v>
      </c>
      <c r="I39" s="24">
        <v>-2.6898247771287576E-3</v>
      </c>
      <c r="J39" s="24">
        <v>3.3906141635200449E-3</v>
      </c>
      <c r="K39" s="24">
        <v>6.2975193917518268E-3</v>
      </c>
      <c r="L39" s="24">
        <v>1.9842784095245314E-3</v>
      </c>
      <c r="M39" s="24">
        <v>1.4471780028944004E-3</v>
      </c>
      <c r="N39" s="24">
        <v>-2.7380590203832655E-3</v>
      </c>
      <c r="O39" s="24">
        <v>2.9743746186698949E-3</v>
      </c>
    </row>
    <row r="40" spans="2:15" x14ac:dyDescent="0.25">
      <c r="B40" s="68"/>
      <c r="C40" s="30" t="s">
        <v>27</v>
      </c>
      <c r="D40" s="25">
        <v>6.266851271587992E-3</v>
      </c>
      <c r="E40" s="25">
        <v>5.4312404953291704E-3</v>
      </c>
      <c r="F40" s="25">
        <v>7.9227888216650832E-3</v>
      </c>
      <c r="G40" s="25">
        <v>2.8583678719451555E-4</v>
      </c>
      <c r="H40" s="25">
        <v>-4.1434490641518718E-3</v>
      </c>
      <c r="I40" s="25">
        <v>-6.8866571018652012E-3</v>
      </c>
      <c r="J40" s="25">
        <v>3.9728402195897683E-3</v>
      </c>
      <c r="K40" s="25">
        <v>9.6409813655657928E-3</v>
      </c>
      <c r="L40" s="25">
        <v>2.6366422005270618E-3</v>
      </c>
      <c r="M40" s="25">
        <v>4.2643923240937021E-4</v>
      </c>
      <c r="N40" s="25">
        <v>-6.0386473429950849E-3</v>
      </c>
      <c r="O40" s="25">
        <v>-2.0727610606817715E-3</v>
      </c>
    </row>
    <row r="41" spans="2:15" s="3" customFormat="1" x14ac:dyDescent="0.25">
      <c r="B41" s="68"/>
      <c r="C41" s="30" t="s">
        <v>28</v>
      </c>
      <c r="D41" s="25">
        <v>9.943652635067135E-4</v>
      </c>
      <c r="E41" s="25">
        <v>6.6225165562916466E-4</v>
      </c>
      <c r="F41" s="25">
        <v>9.9272005294515075E-4</v>
      </c>
      <c r="G41" s="25">
        <v>-8.2644628099259876E-5</v>
      </c>
      <c r="H41" s="25">
        <v>2.8928010579387653E-3</v>
      </c>
      <c r="I41" s="25">
        <v>2.5548046810615066E-3</v>
      </c>
      <c r="J41" s="25">
        <v>2.3016851623509638E-3</v>
      </c>
      <c r="K41" s="25">
        <v>7.3812843434750697E-4</v>
      </c>
      <c r="L41" s="25">
        <v>1.2293066710375999E-3</v>
      </c>
      <c r="M41" s="25">
        <v>1.800769419661119E-3</v>
      </c>
      <c r="N41" s="25">
        <v>-5.7194215213662858E-4</v>
      </c>
      <c r="O41" s="25">
        <v>2.5343361674297071E-3</v>
      </c>
    </row>
    <row r="42" spans="2:15" s="3" customFormat="1" x14ac:dyDescent="0.25">
      <c r="B42" s="68"/>
      <c r="C42" s="30" t="s">
        <v>29</v>
      </c>
      <c r="D42" s="25">
        <v>8.1960495041277781E-5</v>
      </c>
      <c r="E42" s="25">
        <v>-7.7036551385019081E-3</v>
      </c>
      <c r="F42" s="25">
        <v>0</v>
      </c>
      <c r="G42" s="25">
        <v>2.3951106706310288E-3</v>
      </c>
      <c r="H42" s="25">
        <v>-1.3018043997693018E-2</v>
      </c>
      <c r="I42" s="25">
        <v>0</v>
      </c>
      <c r="J42" s="25">
        <v>4.7583270723765558E-3</v>
      </c>
      <c r="K42" s="25">
        <v>6.6467264872049903E-3</v>
      </c>
      <c r="L42" s="25">
        <v>3.0538131396500301E-3</v>
      </c>
      <c r="M42" s="25">
        <v>3.4559368057269779E-3</v>
      </c>
      <c r="N42" s="25">
        <v>2.2960229602295712E-3</v>
      </c>
      <c r="O42" s="25">
        <v>1.7507976765114952E-2</v>
      </c>
    </row>
    <row r="43" spans="2:15" s="3" customFormat="1" x14ac:dyDescent="0.25">
      <c r="B43" s="68"/>
      <c r="C43" s="30" t="s">
        <v>30</v>
      </c>
      <c r="D43" s="25">
        <v>6.4895734187073728E-3</v>
      </c>
      <c r="E43" s="25">
        <v>5.6740027510318036E-3</v>
      </c>
      <c r="F43" s="25">
        <v>-5.9839288767316035E-4</v>
      </c>
      <c r="G43" s="25">
        <v>1.710717646052462E-3</v>
      </c>
      <c r="H43" s="25">
        <v>3.6717615916659341E-3</v>
      </c>
      <c r="I43" s="25">
        <v>4.2538710226305287E-3</v>
      </c>
      <c r="J43" s="25">
        <v>4.9135886140290186E-3</v>
      </c>
      <c r="K43" s="25">
        <v>5.3110773899847086E-3</v>
      </c>
      <c r="L43" s="25">
        <v>1.4255765199162607E-3</v>
      </c>
      <c r="M43" s="25">
        <v>3.433260760341561E-3</v>
      </c>
      <c r="N43" s="25">
        <v>4.6732871568055945E-3</v>
      </c>
      <c r="O43" s="25">
        <v>2.2427111886369477E-3</v>
      </c>
    </row>
    <row r="44" spans="2:15" s="3" customFormat="1" x14ac:dyDescent="0.25">
      <c r="B44" s="68"/>
      <c r="C44" s="30" t="s">
        <v>31</v>
      </c>
      <c r="D44" s="25">
        <v>8.1743869209809361E-3</v>
      </c>
      <c r="E44" s="25">
        <v>0</v>
      </c>
      <c r="F44" s="25">
        <v>2.0475020475021477E-3</v>
      </c>
      <c r="G44" s="25">
        <v>4.0049039640377426E-3</v>
      </c>
      <c r="H44" s="25">
        <v>4.070335395636171E-4</v>
      </c>
      <c r="I44" s="25">
        <v>5.8588982016436475E-3</v>
      </c>
      <c r="J44" s="25">
        <v>1.5370924682469589E-3</v>
      </c>
      <c r="K44" s="25">
        <v>-5.6542810985460434E-4</v>
      </c>
      <c r="L44" s="25">
        <v>1.1314959993533602E-3</v>
      </c>
      <c r="M44" s="25">
        <v>6.7813029789294266E-3</v>
      </c>
      <c r="N44" s="25">
        <v>6.174324432683953E-3</v>
      </c>
      <c r="O44" s="25">
        <v>4.3831686324513619E-3</v>
      </c>
    </row>
    <row r="45" spans="2:15" s="3" customFormat="1" x14ac:dyDescent="0.25">
      <c r="B45" s="68"/>
      <c r="C45" s="30" t="s">
        <v>32</v>
      </c>
      <c r="D45" s="25">
        <v>-5.1995840332773602E-3</v>
      </c>
      <c r="E45" s="25">
        <v>1.3911225474429134E-2</v>
      </c>
      <c r="F45" s="25">
        <v>4.7585058291699234E-4</v>
      </c>
      <c r="G45" s="25">
        <v>9.512485136741855E-3</v>
      </c>
      <c r="H45" s="25">
        <v>-9.8154691794267723E-3</v>
      </c>
      <c r="I45" s="25">
        <v>-3.965107057890549E-4</v>
      </c>
      <c r="J45" s="25">
        <v>4.0460134867117414E-3</v>
      </c>
      <c r="K45" s="25">
        <v>2.370417193426011E-3</v>
      </c>
      <c r="L45" s="25">
        <v>1.8918492826738298E-3</v>
      </c>
      <c r="M45" s="25">
        <v>3.9339103068449788E-3</v>
      </c>
      <c r="N45" s="25">
        <v>-3.8401253918495248E-3</v>
      </c>
      <c r="O45" s="25">
        <v>1.9904020140036005E-2</v>
      </c>
    </row>
    <row r="46" spans="2:15" s="3" customFormat="1" x14ac:dyDescent="0.25">
      <c r="B46" s="68"/>
      <c r="C46" s="30" t="s">
        <v>33</v>
      </c>
      <c r="D46" s="25">
        <v>-2.6212319790297478E-4</v>
      </c>
      <c r="E46" s="25">
        <v>-5.2438384897746104E-4</v>
      </c>
      <c r="F46" s="25">
        <v>3.7513116474291675E-2</v>
      </c>
      <c r="G46" s="25">
        <v>1.1378002528444897E-2</v>
      </c>
      <c r="H46" s="25">
        <v>1.083333333333325E-3</v>
      </c>
      <c r="I46" s="25">
        <v>1.1654041455091413E-3</v>
      </c>
      <c r="J46" s="25">
        <v>9.1460879687366159E-4</v>
      </c>
      <c r="K46" s="25">
        <v>5.8149194218315436E-4</v>
      </c>
      <c r="L46" s="25">
        <v>1.6604400166042588E-4</v>
      </c>
      <c r="M46" s="25">
        <v>5.8105752469495009E-4</v>
      </c>
      <c r="N46" s="25">
        <v>9.125601460096E-4</v>
      </c>
      <c r="O46" s="25">
        <v>-8.2884376295111473E-5</v>
      </c>
    </row>
    <row r="47" spans="2:15" x14ac:dyDescent="0.25">
      <c r="B47" s="68"/>
      <c r="C47" s="30" t="s">
        <v>34</v>
      </c>
      <c r="D47" s="25">
        <v>1.1471648639789223E-3</v>
      </c>
      <c r="E47" s="25">
        <v>1.0640039286298197E-3</v>
      </c>
      <c r="F47" s="25">
        <v>1.7987082004742305E-3</v>
      </c>
      <c r="G47" s="25">
        <v>3.1828939851465954E-3</v>
      </c>
      <c r="H47" s="25">
        <v>8.1353726000710225E-5</v>
      </c>
      <c r="I47" s="25">
        <v>3.253884324412093E-3</v>
      </c>
      <c r="J47" s="25">
        <v>2.0270818130219137E-3</v>
      </c>
      <c r="K47" s="25">
        <v>4.1268813723904785E-3</v>
      </c>
      <c r="L47" s="25">
        <v>8.0586670964621909E-4</v>
      </c>
      <c r="M47" s="25">
        <v>1.2078267171269363E-3</v>
      </c>
      <c r="N47" s="25">
        <v>1.9301914106482077E-3</v>
      </c>
      <c r="O47" s="25">
        <v>2.7291700112377359E-3</v>
      </c>
    </row>
    <row r="48" spans="2:15" x14ac:dyDescent="0.25">
      <c r="B48" s="68"/>
      <c r="C48" s="163" t="s">
        <v>61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73"/>
    </row>
    <row r="49" spans="2:15" x14ac:dyDescent="0.2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2:15" x14ac:dyDescent="0.25">
      <c r="B53" s="68"/>
      <c r="C53" s="147" t="s">
        <v>35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</row>
    <row r="54" spans="2:15" x14ac:dyDescent="0.25">
      <c r="B54" s="6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</row>
    <row r="55" spans="2:15" x14ac:dyDescent="0.25">
      <c r="B55" s="68"/>
      <c r="C55" s="10"/>
      <c r="D55" s="10"/>
      <c r="E55" s="10"/>
      <c r="F55" s="10"/>
      <c r="G55" s="10"/>
      <c r="H55" s="10"/>
      <c r="I55" s="149" t="s">
        <v>48</v>
      </c>
      <c r="J55" s="149"/>
      <c r="K55" s="149"/>
      <c r="L55" s="149"/>
      <c r="M55" s="149"/>
      <c r="N55" s="149"/>
      <c r="O55" s="70"/>
    </row>
    <row r="56" spans="2:15" ht="15" customHeight="1" x14ac:dyDescent="0.25">
      <c r="B56" s="68"/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70"/>
    </row>
    <row r="57" spans="2:15" x14ac:dyDescent="0.25">
      <c r="B57" s="68"/>
      <c r="C57" s="171" t="str">
        <f>+CONCATENATE("Los alimentos son el principal componente de la canasta familiar. El Índice de precios al consumidor del ", I61, "  en la región tuvo un crecimiento de ", FIXED(100*M61,1),"%,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Leche, quesos y huevos  en la región tuvo un crecimiento de 3.5%, en tanto los precios de Bebidas alcohólicas tuvieron un crecimiento de 5.4%. Por otro lado los precios por Combustibles, aumentaron 3.1% de enero a dicembre del 2017.</v>
      </c>
      <c r="D57" s="171"/>
      <c r="E57" s="171"/>
      <c r="F57" s="171"/>
      <c r="G57" s="171"/>
      <c r="H57" s="10"/>
      <c r="I57" s="36" t="s">
        <v>36</v>
      </c>
      <c r="J57" s="37"/>
      <c r="K57" s="38">
        <v>2015</v>
      </c>
      <c r="L57" s="38">
        <v>2016</v>
      </c>
      <c r="M57" s="38">
        <v>2017</v>
      </c>
      <c r="N57" s="39" t="s">
        <v>47</v>
      </c>
      <c r="O57" s="70"/>
    </row>
    <row r="58" spans="2:15" x14ac:dyDescent="0.25">
      <c r="B58" s="68"/>
      <c r="C58" s="171"/>
      <c r="D58" s="171"/>
      <c r="E58" s="171"/>
      <c r="F58" s="171"/>
      <c r="G58" s="171"/>
      <c r="H58" s="10"/>
      <c r="I58" s="10" t="s">
        <v>37</v>
      </c>
      <c r="J58" s="35"/>
      <c r="K58" s="94"/>
      <c r="L58" s="94"/>
      <c r="M58" s="94"/>
      <c r="N58" s="35"/>
      <c r="O58" s="70"/>
    </row>
    <row r="59" spans="2:15" x14ac:dyDescent="0.25">
      <c r="B59" s="68"/>
      <c r="C59" s="171"/>
      <c r="D59" s="171"/>
      <c r="E59" s="171"/>
      <c r="F59" s="171"/>
      <c r="G59" s="171"/>
      <c r="I59" s="103" t="s">
        <v>40</v>
      </c>
      <c r="J59" s="104"/>
      <c r="K59" s="118">
        <v>0</v>
      </c>
      <c r="L59" s="118">
        <v>0.12172749856678777</v>
      </c>
      <c r="M59" s="118">
        <v>5.4088586030664354E-2</v>
      </c>
      <c r="N59" s="41">
        <f>+(M59-L59)*100</f>
        <v>-6.7638912536123419</v>
      </c>
      <c r="O59" s="70"/>
    </row>
    <row r="60" spans="2:15" x14ac:dyDescent="0.25">
      <c r="B60" s="68"/>
      <c r="C60" s="171"/>
      <c r="D60" s="171"/>
      <c r="E60" s="171"/>
      <c r="F60" s="171"/>
      <c r="G60" s="171"/>
      <c r="I60" s="103" t="s">
        <v>67</v>
      </c>
      <c r="J60" s="104"/>
      <c r="K60" s="118">
        <v>0.13634007257646452</v>
      </c>
      <c r="L60" s="118">
        <v>0.1319951338199512</v>
      </c>
      <c r="M60" s="118">
        <v>1.4105319720580267E-2</v>
      </c>
      <c r="N60" s="41">
        <f>+(M60-L60)*100</f>
        <v>-11.788981409937094</v>
      </c>
      <c r="O60" s="70"/>
    </row>
    <row r="61" spans="2:15" x14ac:dyDescent="0.25">
      <c r="B61" s="68"/>
      <c r="C61" s="171"/>
      <c r="D61" s="171"/>
      <c r="E61" s="171"/>
      <c r="F61" s="171"/>
      <c r="G61" s="171"/>
      <c r="I61" s="103" t="s">
        <v>38</v>
      </c>
      <c r="J61" s="104"/>
      <c r="K61" s="118">
        <v>-2.8701671450278465E-2</v>
      </c>
      <c r="L61" s="118">
        <v>6.0490179037024028E-2</v>
      </c>
      <c r="M61" s="118">
        <v>3.5158170791673493E-2</v>
      </c>
      <c r="N61" s="41">
        <f>+(M61-L61)*100</f>
        <v>-2.5332008245350535</v>
      </c>
      <c r="O61" s="70"/>
    </row>
    <row r="62" spans="2:15" x14ac:dyDescent="0.25">
      <c r="B62" s="68"/>
      <c r="C62" s="171"/>
      <c r="D62" s="171"/>
      <c r="E62" s="171"/>
      <c r="F62" s="171"/>
      <c r="G62" s="171"/>
      <c r="H62" s="40"/>
      <c r="I62" s="105" t="s">
        <v>39</v>
      </c>
      <c r="J62" s="106"/>
      <c r="K62" s="119">
        <v>-1.7370822905932726E-2</v>
      </c>
      <c r="L62" s="119">
        <v>3.1685393258426897E-2</v>
      </c>
      <c r="M62" s="119">
        <v>3.4850795033761761E-2</v>
      </c>
      <c r="N62" s="44">
        <f>+(M62-L62)*100</f>
        <v>0.3165401775334864</v>
      </c>
      <c r="O62" s="70"/>
    </row>
    <row r="63" spans="2:15" x14ac:dyDescent="0.25">
      <c r="B63" s="68"/>
      <c r="C63" s="171"/>
      <c r="D63" s="171"/>
      <c r="E63" s="171"/>
      <c r="F63" s="171"/>
      <c r="G63" s="171"/>
      <c r="H63" s="10"/>
      <c r="I63" s="10" t="s">
        <v>41</v>
      </c>
      <c r="J63" s="10"/>
      <c r="K63" s="8"/>
      <c r="L63" s="8"/>
      <c r="M63" s="8"/>
      <c r="N63" s="41"/>
      <c r="O63" s="70"/>
    </row>
    <row r="64" spans="2:15" x14ac:dyDescent="0.25">
      <c r="B64" s="68"/>
      <c r="C64" s="171"/>
      <c r="D64" s="171"/>
      <c r="E64" s="171"/>
      <c r="F64" s="171"/>
      <c r="G64" s="171"/>
      <c r="H64" s="10"/>
      <c r="I64" s="103" t="s">
        <v>42</v>
      </c>
      <c r="J64" s="104"/>
      <c r="K64" s="118">
        <v>1.0733142906604209E-2</v>
      </c>
      <c r="L64" s="118">
        <v>-9.420227798235814E-4</v>
      </c>
      <c r="M64" s="118">
        <v>3.0601748671352791E-2</v>
      </c>
      <c r="N64" s="41">
        <f>+(M64-L64)*100</f>
        <v>3.1543771451176372</v>
      </c>
      <c r="O64" s="70"/>
    </row>
    <row r="65" spans="2:15" x14ac:dyDescent="0.25">
      <c r="B65" s="68"/>
      <c r="C65" s="171"/>
      <c r="D65" s="171"/>
      <c r="E65" s="171"/>
      <c r="F65" s="171"/>
      <c r="G65" s="171"/>
      <c r="H65" s="10"/>
      <c r="I65" s="105" t="s">
        <v>43</v>
      </c>
      <c r="J65" s="106"/>
      <c r="K65" s="119">
        <v>0.14963971176941548</v>
      </c>
      <c r="L65" s="119">
        <v>-5.1396336792255748E-2</v>
      </c>
      <c r="M65" s="119">
        <v>-2.9439835548050963E-2</v>
      </c>
      <c r="N65" s="44">
        <f>+(M65-L65)*100</f>
        <v>2.1956501244204785</v>
      </c>
      <c r="O65" s="70"/>
    </row>
    <row r="66" spans="2:15" x14ac:dyDescent="0.25">
      <c r="B66" s="68"/>
      <c r="C66" s="171"/>
      <c r="D66" s="171"/>
      <c r="E66" s="171"/>
      <c r="F66" s="171"/>
      <c r="G66" s="171"/>
      <c r="H66" s="10"/>
      <c r="I66" s="10" t="s">
        <v>10</v>
      </c>
      <c r="J66" s="10"/>
      <c r="K66" s="10"/>
      <c r="L66" s="10"/>
      <c r="M66" s="10"/>
      <c r="N66" s="41"/>
      <c r="O66" s="70"/>
    </row>
    <row r="67" spans="2:15" x14ac:dyDescent="0.25">
      <c r="B67" s="68"/>
      <c r="C67" s="171"/>
      <c r="D67" s="171"/>
      <c r="E67" s="171"/>
      <c r="F67" s="171"/>
      <c r="G67" s="171"/>
      <c r="H67" s="10"/>
      <c r="I67" s="103" t="s">
        <v>49</v>
      </c>
      <c r="J67" s="104"/>
      <c r="K67" s="120">
        <v>4.8031318226304354E-2</v>
      </c>
      <c r="L67" s="118">
        <v>1.7671144314345133E-2</v>
      </c>
      <c r="M67" s="118">
        <v>4.771652431707496E-2</v>
      </c>
      <c r="N67" s="41">
        <f>+(M67-L67)*100</f>
        <v>3.0045380002729827</v>
      </c>
      <c r="O67" s="70"/>
    </row>
    <row r="68" spans="2:15" x14ac:dyDescent="0.25">
      <c r="B68" s="68"/>
      <c r="C68" s="171"/>
      <c r="D68" s="171"/>
      <c r="E68" s="171"/>
      <c r="F68" s="171"/>
      <c r="G68" s="171"/>
      <c r="H68" s="10"/>
      <c r="I68" s="105" t="s">
        <v>50</v>
      </c>
      <c r="J68" s="106"/>
      <c r="K68" s="121">
        <v>-1.3098514034122211E-2</v>
      </c>
      <c r="L68" s="119">
        <v>2.3421815748383423E-3</v>
      </c>
      <c r="M68" s="119">
        <v>-3.4494269500390251E-3</v>
      </c>
      <c r="N68" s="44">
        <f>+(M68-L68)*100</f>
        <v>-0.57916085248773674</v>
      </c>
      <c r="O68" s="70"/>
    </row>
    <row r="69" spans="2:15" x14ac:dyDescent="0.25">
      <c r="B69" s="68"/>
      <c r="C69" s="10"/>
      <c r="D69" s="10"/>
      <c r="E69" s="10"/>
      <c r="F69" s="10"/>
      <c r="G69" s="10"/>
      <c r="H69" s="10"/>
      <c r="I69" s="45" t="s">
        <v>51</v>
      </c>
      <c r="J69" s="10"/>
      <c r="K69" s="10"/>
      <c r="L69" s="10"/>
      <c r="M69" s="10"/>
      <c r="N69" s="10"/>
      <c r="O69" s="70"/>
    </row>
    <row r="70" spans="2:15" x14ac:dyDescent="0.2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</row>
    <row r="71" spans="2:15" x14ac:dyDescent="0.25">
      <c r="B71" s="141" t="str">
        <f>+CONCATENATE("Cabe agregar que el  IPC  de  Azúcar en esta región varió un ",FIXED(M60*100,1),"%. En tanto el IPC de Carnes y preparados de carne varió   ",FIXED(M62*100,1),"%,  el IPC de las Leche, quesos y huevos cambió en ",FIXED(M61*100,1),"% y el IPC de Bebidas alcohólicas  en ",FIXED(M59*100,1),"%.")</f>
        <v>Cabe agregar que el  IPC  de  Azúcar en esta región varió un 1.4%. En tanto el IPC de Carnes y preparados de carne varió   3.5%,  el IPC de las Leche, quesos y huevos cambió en 3.5% y el IPC de Bebidas alcohólicas  en 5.4%.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2:15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2:15" x14ac:dyDescent="0.2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spans="2:15" x14ac:dyDescent="0.25">
      <c r="B74" s="68"/>
      <c r="C74" s="107" t="s">
        <v>81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0"/>
    </row>
    <row r="75" spans="2:15" x14ac:dyDescent="0.25">
      <c r="B75" s="6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0"/>
    </row>
    <row r="76" spans="2:15" x14ac:dyDescent="0.25">
      <c r="B76" s="68"/>
      <c r="C76" s="10"/>
      <c r="D76" s="10"/>
      <c r="E76" s="10"/>
      <c r="F76" s="146" t="s">
        <v>2</v>
      </c>
      <c r="G76" s="146"/>
      <c r="H76" s="146"/>
      <c r="I76" s="146"/>
      <c r="J76" s="146" t="s">
        <v>82</v>
      </c>
      <c r="K76" s="146"/>
      <c r="L76" s="146"/>
      <c r="M76" s="14"/>
      <c r="N76" s="14"/>
      <c r="O76" s="15"/>
    </row>
    <row r="77" spans="2:15" x14ac:dyDescent="0.25">
      <c r="B77" s="68"/>
      <c r="C77" s="10"/>
      <c r="D77" s="10"/>
      <c r="E77" s="10"/>
      <c r="F77" s="146"/>
      <c r="G77" s="146"/>
      <c r="H77" s="146"/>
      <c r="I77" s="146"/>
      <c r="J77" s="109">
        <v>2017</v>
      </c>
      <c r="K77" s="109">
        <v>2018</v>
      </c>
      <c r="L77" s="109" t="s">
        <v>53</v>
      </c>
      <c r="M77" s="14"/>
      <c r="N77" s="14"/>
      <c r="O77" s="15"/>
    </row>
    <row r="78" spans="2:15" x14ac:dyDescent="0.25">
      <c r="B78" s="68"/>
      <c r="C78" s="10"/>
      <c r="D78" s="10"/>
      <c r="E78" s="10"/>
      <c r="F78" s="175" t="s">
        <v>4</v>
      </c>
      <c r="G78" s="175"/>
      <c r="H78" s="175"/>
      <c r="I78" s="175"/>
      <c r="J78" s="24">
        <v>4.1052212036667868E-2</v>
      </c>
      <c r="K78" s="24">
        <v>1.6692189892802523E-2</v>
      </c>
      <c r="L78" s="115">
        <f>+(K78-J78)*100</f>
        <v>-2.4360022143865345</v>
      </c>
      <c r="M78" s="14"/>
      <c r="N78" s="14"/>
      <c r="O78" s="15"/>
    </row>
    <row r="79" spans="2:15" x14ac:dyDescent="0.25">
      <c r="B79" s="68"/>
      <c r="C79" s="10"/>
      <c r="D79" s="10"/>
      <c r="E79" s="10"/>
      <c r="F79" s="88" t="s">
        <v>5</v>
      </c>
      <c r="G79" s="20"/>
      <c r="H79" s="20"/>
      <c r="I79" s="21"/>
      <c r="J79" s="114">
        <v>4.9876246906172428E-2</v>
      </c>
      <c r="K79" s="25">
        <v>-4.5006429489926614E-3</v>
      </c>
      <c r="L79" s="116">
        <f t="shared" ref="L79:L86" si="0">+(K79-J79)*100</f>
        <v>-5.4376889855165089</v>
      </c>
      <c r="M79" s="14"/>
      <c r="N79" s="14"/>
      <c r="O79" s="15"/>
    </row>
    <row r="80" spans="2:15" x14ac:dyDescent="0.25">
      <c r="B80" s="68"/>
      <c r="C80" s="10"/>
      <c r="D80" s="10"/>
      <c r="E80" s="10"/>
      <c r="F80" s="88" t="s">
        <v>6</v>
      </c>
      <c r="G80" s="20"/>
      <c r="H80" s="20"/>
      <c r="I80" s="21"/>
      <c r="J80" s="25">
        <v>1.8691588785046731E-2</v>
      </c>
      <c r="K80" s="25">
        <v>2.0828167617158444E-2</v>
      </c>
      <c r="L80" s="116">
        <f t="shared" si="0"/>
        <v>0.2136578832111713</v>
      </c>
      <c r="M80" s="14"/>
      <c r="N80" s="14"/>
      <c r="O80" s="15"/>
    </row>
    <row r="81" spans="2:15" x14ac:dyDescent="0.25">
      <c r="B81" s="68"/>
      <c r="C81" s="10"/>
      <c r="D81" s="10"/>
      <c r="E81" s="10"/>
      <c r="F81" s="88" t="s">
        <v>7</v>
      </c>
      <c r="G81" s="20"/>
      <c r="H81" s="20"/>
      <c r="I81" s="21"/>
      <c r="J81" s="25">
        <v>-1.5972109615696395E-2</v>
      </c>
      <c r="K81" s="25">
        <v>4.8282112548405642E-2</v>
      </c>
      <c r="L81" s="116">
        <f t="shared" si="0"/>
        <v>6.4254222164102037</v>
      </c>
      <c r="M81" s="14"/>
      <c r="N81" s="14"/>
      <c r="O81" s="15"/>
    </row>
    <row r="82" spans="2:15" x14ac:dyDescent="0.25">
      <c r="B82" s="68"/>
      <c r="C82" s="10"/>
      <c r="D82" s="10"/>
      <c r="E82" s="10"/>
      <c r="F82" s="88" t="s">
        <v>8</v>
      </c>
      <c r="G82" s="20"/>
      <c r="H82" s="20"/>
      <c r="I82" s="21"/>
      <c r="J82" s="25">
        <v>5.1445501885437173E-2</v>
      </c>
      <c r="K82" s="25">
        <v>4.5939714798053144E-2</v>
      </c>
      <c r="L82" s="116">
        <f t="shared" si="0"/>
        <v>-0.55057870873840287</v>
      </c>
      <c r="M82" s="14"/>
      <c r="N82" s="14"/>
      <c r="O82" s="15"/>
    </row>
    <row r="83" spans="2:15" x14ac:dyDescent="0.25">
      <c r="B83" s="68"/>
      <c r="C83" s="10"/>
      <c r="D83" s="10"/>
      <c r="E83" s="10"/>
      <c r="F83" s="88" t="s">
        <v>9</v>
      </c>
      <c r="G83" s="20"/>
      <c r="H83" s="20"/>
      <c r="I83" s="21"/>
      <c r="J83" s="25">
        <v>4.6515590390185713E-2</v>
      </c>
      <c r="K83" s="25">
        <v>4.062194724845325E-2</v>
      </c>
      <c r="L83" s="116">
        <f t="shared" si="0"/>
        <v>-0.58936431417324631</v>
      </c>
      <c r="M83" s="14"/>
      <c r="N83" s="14"/>
      <c r="O83" s="15"/>
    </row>
    <row r="84" spans="2:15" x14ac:dyDescent="0.25">
      <c r="B84" s="68"/>
      <c r="C84" s="10"/>
      <c r="D84" s="10"/>
      <c r="E84" s="10"/>
      <c r="F84" s="88" t="s">
        <v>10</v>
      </c>
      <c r="G84" s="20"/>
      <c r="H84" s="20"/>
      <c r="I84" s="21"/>
      <c r="J84" s="25">
        <v>3.7812729198924311E-2</v>
      </c>
      <c r="K84" s="25">
        <v>3.6199450333725958E-2</v>
      </c>
      <c r="L84" s="116">
        <f t="shared" si="0"/>
        <v>-0.16132788651983532</v>
      </c>
      <c r="M84" s="14"/>
      <c r="N84" s="14"/>
      <c r="O84" s="15"/>
    </row>
    <row r="85" spans="2:15" x14ac:dyDescent="0.25">
      <c r="B85" s="68"/>
      <c r="C85" s="10"/>
      <c r="D85" s="10"/>
      <c r="E85" s="10"/>
      <c r="F85" s="88" t="s">
        <v>11</v>
      </c>
      <c r="G85" s="20"/>
      <c r="H85" s="20"/>
      <c r="I85" s="21"/>
      <c r="J85" s="25">
        <v>4.9134464067144723E-2</v>
      </c>
      <c r="K85" s="25">
        <v>4.5749999999999957E-2</v>
      </c>
      <c r="L85" s="116">
        <f t="shared" si="0"/>
        <v>-0.33844640671447657</v>
      </c>
      <c r="M85" s="14"/>
      <c r="N85" s="14"/>
      <c r="O85" s="15"/>
    </row>
    <row r="86" spans="2:15" x14ac:dyDescent="0.25">
      <c r="B86" s="68"/>
      <c r="C86" s="10"/>
      <c r="D86" s="10"/>
      <c r="E86" s="10"/>
      <c r="F86" s="88" t="s">
        <v>12</v>
      </c>
      <c r="G86" s="20"/>
      <c r="H86" s="20"/>
      <c r="I86" s="21"/>
      <c r="J86" s="25">
        <v>4.2932292550483586E-2</v>
      </c>
      <c r="K86" s="25">
        <v>2.8799219004230325E-2</v>
      </c>
      <c r="L86" s="116">
        <f t="shared" si="0"/>
        <v>-1.4133073546253261</v>
      </c>
      <c r="M86" s="14"/>
      <c r="N86" s="14"/>
      <c r="O86" s="15"/>
    </row>
    <row r="87" spans="2:15" x14ac:dyDescent="0.25">
      <c r="B87" s="68"/>
      <c r="C87" s="10"/>
      <c r="D87" s="10"/>
      <c r="E87" s="10"/>
      <c r="F87" s="108" t="s">
        <v>80</v>
      </c>
      <c r="G87" s="10"/>
      <c r="H87" s="10"/>
      <c r="I87" s="10"/>
      <c r="J87" s="10"/>
      <c r="K87" s="10"/>
      <c r="L87" s="10"/>
      <c r="M87" s="14"/>
      <c r="N87" s="14"/>
      <c r="O87" s="15"/>
    </row>
    <row r="88" spans="2:15" x14ac:dyDescent="0.25">
      <c r="B88" s="68"/>
      <c r="C88" s="10"/>
      <c r="D88" s="10"/>
      <c r="E88" s="10"/>
      <c r="F88" s="108" t="s">
        <v>83</v>
      </c>
      <c r="G88" s="108"/>
      <c r="H88" s="108"/>
      <c r="I88" s="108"/>
      <c r="J88" s="108"/>
      <c r="K88" s="108"/>
      <c r="L88" s="10"/>
      <c r="M88" s="14"/>
      <c r="N88" s="14"/>
      <c r="O88" s="15"/>
    </row>
    <row r="89" spans="2:15" x14ac:dyDescent="0.25">
      <c r="B89" s="80"/>
      <c r="C89" s="81"/>
      <c r="D89" s="81"/>
      <c r="E89" s="81"/>
      <c r="F89" s="81"/>
      <c r="G89" s="81"/>
      <c r="H89" s="81"/>
      <c r="I89" s="81"/>
      <c r="J89" s="110"/>
      <c r="K89" s="110"/>
      <c r="L89" s="110"/>
      <c r="M89" s="110"/>
      <c r="N89" s="110"/>
      <c r="O89" s="111"/>
    </row>
  </sheetData>
  <mergeCells count="20">
    <mergeCell ref="F76:I76"/>
    <mergeCell ref="J76:L76"/>
    <mergeCell ref="F77:I77"/>
    <mergeCell ref="F78:I78"/>
    <mergeCell ref="C36:O36"/>
    <mergeCell ref="C48:O48"/>
    <mergeCell ref="C53:O53"/>
    <mergeCell ref="I55:N55"/>
    <mergeCell ref="C57:G68"/>
    <mergeCell ref="C15:F15"/>
    <mergeCell ref="C16:F16"/>
    <mergeCell ref="C26:N26"/>
    <mergeCell ref="C31:O31"/>
    <mergeCell ref="C33:O34"/>
    <mergeCell ref="B1:O2"/>
    <mergeCell ref="C7:O7"/>
    <mergeCell ref="C9:N11"/>
    <mergeCell ref="C12:N12"/>
    <mergeCell ref="C14:F14"/>
    <mergeCell ref="G14:N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89"/>
  <sheetViews>
    <sheetView zoomScale="85" zoomScaleNormal="85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1" t="s">
        <v>93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+C53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+C31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 t="str">
        <f>+C74</f>
        <v>4. Información Acumulada Enero - Abril 2017 / 2018</v>
      </c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x14ac:dyDescent="0.25">
      <c r="B7" s="68"/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x14ac:dyDescent="0.25">
      <c r="B8" s="68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15" ht="15" customHeight="1" x14ac:dyDescent="0.25">
      <c r="B9" s="68"/>
      <c r="C9" s="172" t="str">
        <f>+CONCATENATE("La variación anual de enero a diciembre 2017 en esta región registró una tasa de ",   FIXED(M16*100, 1 ), "%, debido a la disminución general en los precios del grupo ",C17, " que registró una variación del ",FIXED(M17*100, 1 ), "% como principal grupo de consumo, cabe resaltar el aumento en los precios de  ", C19, " en ",FIXED(M19*100, 1 ), "%.")</f>
        <v>La variación anual de enero a diciembre 2017 en esta región registró una tasa de -0.6%, debido a la disminución general en los precios del grupo Alimentos y bebidas que registró una variación del -2.9% como principal grupo de consumo, cabe resaltar el aumento en los precios de  Alquiler de vivienda, comb. y electricidad en 0.0%.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69"/>
    </row>
    <row r="10" spans="2:15" x14ac:dyDescent="0.25">
      <c r="B10" s="68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69"/>
    </row>
    <row r="11" spans="2:15" x14ac:dyDescent="0.25">
      <c r="B11" s="68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69"/>
    </row>
    <row r="12" spans="2:15" ht="15" customHeight="1" x14ac:dyDescent="0.25">
      <c r="B12" s="68"/>
      <c r="C12" s="149" t="s">
        <v>45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70"/>
    </row>
    <row r="13" spans="2:15" x14ac:dyDescent="0.25">
      <c r="B13" s="6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0"/>
    </row>
    <row r="14" spans="2:15" x14ac:dyDescent="0.25">
      <c r="B14" s="68"/>
      <c r="C14" s="174" t="s">
        <v>2</v>
      </c>
      <c r="D14" s="174"/>
      <c r="E14" s="174"/>
      <c r="F14" s="174"/>
      <c r="G14" s="174" t="s">
        <v>3</v>
      </c>
      <c r="H14" s="174"/>
      <c r="I14" s="174"/>
      <c r="J14" s="174"/>
      <c r="K14" s="174"/>
      <c r="L14" s="174"/>
      <c r="M14" s="174"/>
      <c r="N14" s="174"/>
      <c r="O14" s="70"/>
    </row>
    <row r="15" spans="2:15" x14ac:dyDescent="0.25">
      <c r="B15" s="68"/>
      <c r="C15" s="177"/>
      <c r="D15" s="178"/>
      <c r="E15" s="178"/>
      <c r="F15" s="179"/>
      <c r="G15" s="95">
        <v>2011</v>
      </c>
      <c r="H15" s="95">
        <v>2012</v>
      </c>
      <c r="I15" s="95">
        <v>2013</v>
      </c>
      <c r="J15" s="95">
        <v>2014</v>
      </c>
      <c r="K15" s="95">
        <v>2015</v>
      </c>
      <c r="L15" s="95">
        <v>2016</v>
      </c>
      <c r="M15" s="95">
        <v>2017</v>
      </c>
      <c r="N15" s="95" t="s">
        <v>79</v>
      </c>
      <c r="O15" s="70"/>
    </row>
    <row r="16" spans="2:15" x14ac:dyDescent="0.25">
      <c r="B16" s="68"/>
      <c r="C16" s="176" t="s">
        <v>4</v>
      </c>
      <c r="D16" s="176"/>
      <c r="E16" s="176"/>
      <c r="F16" s="176"/>
      <c r="G16" s="96">
        <v>4.531024531024519E-2</v>
      </c>
      <c r="H16" s="96">
        <v>1.6841524019878484E-2</v>
      </c>
      <c r="I16" s="96">
        <v>2.6427731016381628E-2</v>
      </c>
      <c r="J16" s="96">
        <v>3.6416541751168374E-2</v>
      </c>
      <c r="K16" s="96">
        <v>5.9639271737280897E-2</v>
      </c>
      <c r="L16" s="96">
        <v>1.5094339622641506E-2</v>
      </c>
      <c r="M16" s="96">
        <v>-6.3276121173773126E-3</v>
      </c>
      <c r="N16" s="96">
        <v>4.7206923682141522E-3</v>
      </c>
      <c r="O16" s="70"/>
    </row>
    <row r="17" spans="2:15" s="3" customFormat="1" x14ac:dyDescent="0.25">
      <c r="B17" s="68"/>
      <c r="C17" s="99" t="s">
        <v>5</v>
      </c>
      <c r="D17" s="100"/>
      <c r="E17" s="100"/>
      <c r="F17" s="101"/>
      <c r="G17" s="98">
        <v>6.7756567756567687E-2</v>
      </c>
      <c r="H17" s="97">
        <v>2.0886804141959425E-2</v>
      </c>
      <c r="I17" s="97">
        <v>2.9648894668400594E-2</v>
      </c>
      <c r="J17" s="97">
        <v>4.4371474278016354E-2</v>
      </c>
      <c r="K17" s="97">
        <v>9.1502741051273651E-2</v>
      </c>
      <c r="L17" s="97">
        <v>4.2839205258882185E-3</v>
      </c>
      <c r="M17" s="97">
        <v>-2.8535706405824812E-2</v>
      </c>
      <c r="N17" s="97">
        <v>-7.8647556045573497E-3</v>
      </c>
      <c r="O17" s="70"/>
    </row>
    <row r="18" spans="2:15" s="3" customFormat="1" x14ac:dyDescent="0.25">
      <c r="B18" s="68"/>
      <c r="C18" s="99" t="s">
        <v>6</v>
      </c>
      <c r="D18" s="100"/>
      <c r="E18" s="100"/>
      <c r="F18" s="101"/>
      <c r="G18" s="97">
        <v>3.0352511766400969E-2</v>
      </c>
      <c r="H18" s="97">
        <v>1.6034305956931005E-2</v>
      </c>
      <c r="I18" s="97">
        <v>4.0645930819341203E-2</v>
      </c>
      <c r="J18" s="97">
        <v>1.5341209663198629E-2</v>
      </c>
      <c r="K18" s="97">
        <v>3.5602639805488057E-2</v>
      </c>
      <c r="L18" s="97">
        <v>1.4506121079993273E-2</v>
      </c>
      <c r="M18" s="97">
        <v>2.7770890156211259E-2</v>
      </c>
      <c r="N18" s="97">
        <v>1.2017864393016664E-2</v>
      </c>
      <c r="O18" s="70"/>
    </row>
    <row r="19" spans="2:15" s="3" customFormat="1" x14ac:dyDescent="0.25">
      <c r="B19" s="68"/>
      <c r="C19" s="99" t="s">
        <v>7</v>
      </c>
      <c r="D19" s="100"/>
      <c r="E19" s="100"/>
      <c r="F19" s="101"/>
      <c r="G19" s="97">
        <v>1.310086682427114E-2</v>
      </c>
      <c r="H19" s="97">
        <v>1.0111813320369478E-2</v>
      </c>
      <c r="I19" s="97">
        <v>7.2191741264799214E-2</v>
      </c>
      <c r="J19" s="97">
        <v>5.5660292665409949E-2</v>
      </c>
      <c r="K19" s="97">
        <v>4.3541117441959321E-2</v>
      </c>
      <c r="L19" s="97">
        <v>-5.6230136093228245E-3</v>
      </c>
      <c r="M19" s="97">
        <v>4.9172266841512879E-4</v>
      </c>
      <c r="N19" s="97">
        <v>1.657095980311718E-2</v>
      </c>
      <c r="O19" s="70"/>
    </row>
    <row r="20" spans="2:15" s="3" customFormat="1" x14ac:dyDescent="0.25">
      <c r="B20" s="68"/>
      <c r="C20" s="99" t="s">
        <v>8</v>
      </c>
      <c r="D20" s="100"/>
      <c r="E20" s="100"/>
      <c r="F20" s="101"/>
      <c r="G20" s="97">
        <v>1.5648212340299006E-2</v>
      </c>
      <c r="H20" s="97">
        <v>8.6786933203315542E-3</v>
      </c>
      <c r="I20" s="97">
        <v>2.155839133797377E-2</v>
      </c>
      <c r="J20" s="97">
        <v>3.3973691681650431E-2</v>
      </c>
      <c r="K20" s="97">
        <v>5.9125022881200806E-2</v>
      </c>
      <c r="L20" s="97">
        <v>2.6270307639129076E-2</v>
      </c>
      <c r="M20" s="97">
        <v>1.8693162681037379E-2</v>
      </c>
      <c r="N20" s="97">
        <v>9.9875156054918257E-4</v>
      </c>
      <c r="O20" s="70"/>
    </row>
    <row r="21" spans="2:15" s="3" customFormat="1" x14ac:dyDescent="0.25">
      <c r="B21" s="68"/>
      <c r="C21" s="99" t="s">
        <v>9</v>
      </c>
      <c r="D21" s="100"/>
      <c r="E21" s="100"/>
      <c r="F21" s="101"/>
      <c r="G21" s="97">
        <v>2.0364623739332899E-3</v>
      </c>
      <c r="H21" s="97">
        <v>2.8646085357592277E-2</v>
      </c>
      <c r="I21" s="97">
        <v>3.4340013171511918E-2</v>
      </c>
      <c r="J21" s="97">
        <v>1.00054575222841E-3</v>
      </c>
      <c r="K21" s="97">
        <v>3.5529304861426692E-2</v>
      </c>
      <c r="L21" s="97">
        <v>7.1867321867322032E-2</v>
      </c>
      <c r="M21" s="97">
        <v>4.9447400736798874E-2</v>
      </c>
      <c r="N21" s="97">
        <v>5.4151915030576037E-2</v>
      </c>
      <c r="O21" s="70"/>
    </row>
    <row r="22" spans="2:15" s="3" customFormat="1" ht="15" customHeight="1" x14ac:dyDescent="0.25">
      <c r="B22" s="68"/>
      <c r="C22" s="99" t="s">
        <v>10</v>
      </c>
      <c r="D22" s="100"/>
      <c r="E22" s="100"/>
      <c r="F22" s="101"/>
      <c r="G22" s="97">
        <v>2.665132777298429E-2</v>
      </c>
      <c r="H22" s="97">
        <v>2.4091885330096208E-2</v>
      </c>
      <c r="I22" s="97">
        <v>-3.2825749977204444E-3</v>
      </c>
      <c r="J22" s="97">
        <v>1.3630957826365364E-2</v>
      </c>
      <c r="K22" s="97">
        <v>-1.8772563176895241E-2</v>
      </c>
      <c r="L22" s="97">
        <v>-6.4385577630599045E-4</v>
      </c>
      <c r="M22" s="97">
        <v>9.5720202485043426E-3</v>
      </c>
      <c r="N22" s="97">
        <v>2.8196357585282383E-2</v>
      </c>
      <c r="O22" s="70"/>
    </row>
    <row r="23" spans="2:15" s="3" customFormat="1" x14ac:dyDescent="0.25">
      <c r="B23" s="68"/>
      <c r="C23" s="99" t="s">
        <v>11</v>
      </c>
      <c r="D23" s="100"/>
      <c r="E23" s="100"/>
      <c r="F23" s="101"/>
      <c r="G23" s="97">
        <v>2.1308373991834939E-2</v>
      </c>
      <c r="H23" s="97">
        <v>1.5599103051575636E-3</v>
      </c>
      <c r="I23" s="97">
        <v>3.1149615496932626E-3</v>
      </c>
      <c r="J23" s="97">
        <v>2.9015041242115513E-2</v>
      </c>
      <c r="K23" s="97">
        <v>1.6220294228592946E-2</v>
      </c>
      <c r="L23" s="97">
        <v>6.1247216035634766E-2</v>
      </c>
      <c r="M23" s="97">
        <v>1.9150052465897183E-2</v>
      </c>
      <c r="N23" s="97">
        <v>1.5705458290422136E-2</v>
      </c>
      <c r="O23" s="70"/>
    </row>
    <row r="24" spans="2:15" s="3" customFormat="1" x14ac:dyDescent="0.25">
      <c r="B24" s="68"/>
      <c r="C24" s="99" t="s">
        <v>12</v>
      </c>
      <c r="D24" s="100"/>
      <c r="E24" s="100"/>
      <c r="F24" s="101"/>
      <c r="G24" s="97">
        <v>2.2228867623604431E-2</v>
      </c>
      <c r="H24" s="97">
        <v>1.1896635787420839E-2</v>
      </c>
      <c r="I24" s="97">
        <v>1.175676977931972E-2</v>
      </c>
      <c r="J24" s="97">
        <v>2.733593675588164E-2</v>
      </c>
      <c r="K24" s="97">
        <v>1.2979788614871257E-2</v>
      </c>
      <c r="L24" s="97">
        <v>5.7752150832875548E-2</v>
      </c>
      <c r="M24" s="97">
        <v>4.2225491044388663E-2</v>
      </c>
      <c r="N24" s="97">
        <v>3.8435374149659918E-2</v>
      </c>
      <c r="O24" s="70"/>
    </row>
    <row r="25" spans="2:15" s="3" customFormat="1" x14ac:dyDescent="0.25">
      <c r="B25" s="68"/>
      <c r="C25" s="102" t="s">
        <v>80</v>
      </c>
      <c r="O25" s="70"/>
    </row>
    <row r="26" spans="2:15" s="3" customFormat="1" x14ac:dyDescent="0.25">
      <c r="B26" s="68"/>
      <c r="C26" s="157" t="s">
        <v>44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70"/>
    </row>
    <row r="27" spans="2:15" s="3" customForma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2:15" x14ac:dyDescent="0.25">
      <c r="B28" s="10"/>
      <c r="C28" s="10" t="str">
        <f>+CONCATENATE("Desagregando por grupo de gasto, el índice de precios de alimentos y bebidas registró una variación del ",FIXED(N17*100,1),"%; el de vestido y calzado una variación de ",FIXED(N18*100,1),"%; el de alquiler de vivienda, combustible y electricidad varió en  ",FIXED(N19*100,1),"%; el de muebles, enseres y mantenimiento de la vivienda cambió en  ",FIXED(N20*100,1),"%; el de cuidados y conservación de la salud varió en   ",FIXED(N21*100,1),"%; el de transportes y comunicaciones cambió en   ",FIXED(N22*100,1),"%; el de esparcimiento, diversión, servicios culturales y de enseñanza en   ",FIXED(N23*100,1),"%; en tanto que el índice de otros bienes y servicios varió en  ",FIXED(N24*100,1),"%.")</f>
        <v>Desagregando por grupo de gasto, el índice de precios de alimentos y bebidas registró una variación del -0.8%; el de vestido y calzado una variación de 1.2%; el de alquiler de vivienda, combustible y electricidad varió en  1.7%; el de muebles, enseres y mantenimiento de la vivienda cambió en  0.1%; el de cuidados y conservación de la salud varió en   5.4%; el de transportes y comunicaciones cambió en   2.8%; el de esparcimiento, diversión, servicios culturales y de enseñanza en   1.6%; en tanto que el índice de otros bienes y servicios varió en  3.8%.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2:15" x14ac:dyDescent="0.25">
      <c r="B31" s="68"/>
      <c r="C31" s="147" t="s">
        <v>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2:15" ht="15" customHeight="1" x14ac:dyDescent="0.25">
      <c r="B32" s="6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2:15" x14ac:dyDescent="0.25">
      <c r="B33" s="68"/>
      <c r="C33" s="160" t="str">
        <f>+CONCATENATE("El mes con mayor crecimiento (mensual) fue ", K38,", creciendo ", FIXED(K39*100,1),"% en relación a ", J38," del mismo año. En tanto que en ",H38, " se registró una disminución de ",FIXED(H39*100,1),"% en relación a ",G38,". ")</f>
        <v xml:space="preserve">El mes con mayor crecimiento (mensual) fue Agosto, creciendo 1.1% en relación a Julio del mismo año. En tanto que en Mayo se registró una disminución de -1.1% en relación a Abril. 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2:15" x14ac:dyDescent="0.25">
      <c r="B34" s="6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2:15" x14ac:dyDescent="0.25">
      <c r="B35" s="6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0"/>
    </row>
    <row r="36" spans="2:15" x14ac:dyDescent="0.25">
      <c r="B36" s="68"/>
      <c r="C36" s="149" t="s">
        <v>46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2"/>
    </row>
    <row r="37" spans="2:15" x14ac:dyDescent="0.25">
      <c r="B37" s="6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0"/>
    </row>
    <row r="38" spans="2:15" x14ac:dyDescent="0.25">
      <c r="B38" s="68"/>
      <c r="C38" s="28" t="s">
        <v>0</v>
      </c>
      <c r="D38" s="31" t="s">
        <v>14</v>
      </c>
      <c r="E38" s="31" t="s">
        <v>15</v>
      </c>
      <c r="F38" s="31" t="s">
        <v>16</v>
      </c>
      <c r="G38" s="31" t="s">
        <v>17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24</v>
      </c>
      <c r="O38" s="31" t="s">
        <v>25</v>
      </c>
    </row>
    <row r="39" spans="2:15" s="3" customFormat="1" x14ac:dyDescent="0.25">
      <c r="B39" s="68"/>
      <c r="C39" s="29" t="s">
        <v>26</v>
      </c>
      <c r="D39" s="24">
        <v>-1.8191884837459593E-3</v>
      </c>
      <c r="E39" s="24">
        <v>-8.6370839936609212E-3</v>
      </c>
      <c r="F39" s="24">
        <v>9.1119814563185297E-3</v>
      </c>
      <c r="G39" s="24">
        <v>6.7326732673267387E-3</v>
      </c>
      <c r="H39" s="24">
        <v>-1.1250983477576693E-2</v>
      </c>
      <c r="I39" s="24">
        <v>-3.6603803612637043E-3</v>
      </c>
      <c r="J39" s="24">
        <v>7.6671192396773336E-3</v>
      </c>
      <c r="K39" s="24">
        <v>1.0699849409526729E-2</v>
      </c>
      <c r="L39" s="24">
        <v>-2.3525721455464055E-4</v>
      </c>
      <c r="M39" s="24">
        <v>-3.2943760294925628E-3</v>
      </c>
      <c r="N39" s="24">
        <v>-7.0827103171479111E-3</v>
      </c>
      <c r="O39" s="24">
        <v>-4.2799397638108028E-3</v>
      </c>
    </row>
    <row r="40" spans="2:15" x14ac:dyDescent="0.25">
      <c r="B40" s="68"/>
      <c r="C40" s="30" t="s">
        <v>27</v>
      </c>
      <c r="D40" s="25">
        <v>-1.3238214311981356E-3</v>
      </c>
      <c r="E40" s="25">
        <v>-1.5833271964062146E-2</v>
      </c>
      <c r="F40" s="25">
        <v>1.0401077521700275E-2</v>
      </c>
      <c r="G40" s="25">
        <v>7.5538769162408759E-3</v>
      </c>
      <c r="H40" s="25">
        <v>-1.6758544652701213E-2</v>
      </c>
      <c r="I40" s="25">
        <v>-9.1948867459072936E-3</v>
      </c>
      <c r="J40" s="25">
        <v>1.2901765504753415E-2</v>
      </c>
      <c r="K40" s="25">
        <v>1.765363128491626E-2</v>
      </c>
      <c r="L40" s="25">
        <v>1.7566974088714105E-3</v>
      </c>
      <c r="M40" s="25">
        <v>-6.6491304983196109E-3</v>
      </c>
      <c r="N40" s="25">
        <v>-1.463773446119887E-2</v>
      </c>
      <c r="O40" s="25">
        <v>-1.3959390862944177E-2</v>
      </c>
    </row>
    <row r="41" spans="2:15" s="3" customFormat="1" x14ac:dyDescent="0.25">
      <c r="B41" s="68"/>
      <c r="C41" s="30" t="s">
        <v>28</v>
      </c>
      <c r="D41" s="25">
        <v>2.5621952227457001E-3</v>
      </c>
      <c r="E41" s="25">
        <v>2.9678483099753183E-3</v>
      </c>
      <c r="F41" s="25">
        <v>8.8771987506164329E-3</v>
      </c>
      <c r="G41" s="25">
        <v>3.34039432947697E-3</v>
      </c>
      <c r="H41" s="25">
        <v>5.6841250507511099E-4</v>
      </c>
      <c r="I41" s="25">
        <v>1.6231131309851765E-3</v>
      </c>
      <c r="J41" s="25">
        <v>1.3774104683195176E-3</v>
      </c>
      <c r="K41" s="25">
        <v>1.3755158184318717E-3</v>
      </c>
      <c r="L41" s="25">
        <v>2.5048480930833783E-3</v>
      </c>
      <c r="M41" s="25">
        <v>-1.611993229627684E-4</v>
      </c>
      <c r="N41" s="25">
        <v>1.6122531237403592E-3</v>
      </c>
      <c r="O41" s="25">
        <v>8.048289738429304E-4</v>
      </c>
    </row>
    <row r="42" spans="2:15" s="3" customFormat="1" x14ac:dyDescent="0.25">
      <c r="B42" s="68"/>
      <c r="C42" s="30" t="s">
        <v>29</v>
      </c>
      <c r="D42" s="25">
        <v>5.5728569087034607E-3</v>
      </c>
      <c r="E42" s="25">
        <v>-7.5794621026895603E-3</v>
      </c>
      <c r="F42" s="25">
        <v>1.0675864334401819E-3</v>
      </c>
      <c r="G42" s="25">
        <v>0</v>
      </c>
      <c r="H42" s="25">
        <v>-1.3453650533224004E-2</v>
      </c>
      <c r="I42" s="25">
        <v>6.6522534508561826E-4</v>
      </c>
      <c r="J42" s="25">
        <v>1.4957620076450073E-3</v>
      </c>
      <c r="K42" s="25">
        <v>4.5635579156986239E-3</v>
      </c>
      <c r="L42" s="25">
        <v>1.6519368960106195E-3</v>
      </c>
      <c r="M42" s="25">
        <v>1.2369093757731431E-3</v>
      </c>
      <c r="N42" s="25">
        <v>2.5531213968044142E-3</v>
      </c>
      <c r="O42" s="25">
        <v>2.8752156411731011E-3</v>
      </c>
    </row>
    <row r="43" spans="2:15" s="3" customFormat="1" x14ac:dyDescent="0.25">
      <c r="B43" s="68"/>
      <c r="C43" s="30" t="s">
        <v>30</v>
      </c>
      <c r="D43" s="25">
        <v>2.1892893230042176E-3</v>
      </c>
      <c r="E43" s="25">
        <v>2.1004873130565649E-3</v>
      </c>
      <c r="F43" s="25">
        <v>5.1144462144714353E-3</v>
      </c>
      <c r="G43" s="25">
        <v>2.2522522522523403E-3</v>
      </c>
      <c r="H43" s="25">
        <v>1.081980857261744E-3</v>
      </c>
      <c r="I43" s="25">
        <v>4.240106418357259E-3</v>
      </c>
      <c r="J43" s="25">
        <v>1.3246129646493632E-3</v>
      </c>
      <c r="K43" s="25">
        <v>-1.0748243075652253E-3</v>
      </c>
      <c r="L43" s="25">
        <v>1.6553550736642109E-4</v>
      </c>
      <c r="M43" s="25">
        <v>9.930486593843213E-4</v>
      </c>
      <c r="N43" s="25">
        <v>8.2671957672086904E-5</v>
      </c>
      <c r="O43" s="25">
        <v>8.2665123584346745E-5</v>
      </c>
    </row>
    <row r="44" spans="2:15" s="3" customFormat="1" x14ac:dyDescent="0.25">
      <c r="B44" s="68"/>
      <c r="C44" s="30" t="s">
        <v>31</v>
      </c>
      <c r="D44" s="25">
        <v>3.0290626279163568E-3</v>
      </c>
      <c r="E44" s="25">
        <v>1.1589944498857419E-2</v>
      </c>
      <c r="F44" s="25">
        <v>2.0977892528644126E-3</v>
      </c>
      <c r="G44" s="25">
        <v>6.4412238325273208E-4</v>
      </c>
      <c r="H44" s="25">
        <v>8.4486643064047851E-3</v>
      </c>
      <c r="I44" s="25">
        <v>1.8989866751775386E-2</v>
      </c>
      <c r="J44" s="25">
        <v>-3.210398559235772E-3</v>
      </c>
      <c r="K44" s="25">
        <v>4.0062843676356152E-3</v>
      </c>
      <c r="L44" s="25">
        <v>7.8241139190859954E-5</v>
      </c>
      <c r="M44" s="25">
        <v>5.4764512595839587E-3</v>
      </c>
      <c r="N44" s="25">
        <v>-3.0345471521943113E-3</v>
      </c>
      <c r="O44" s="25">
        <v>4.6827440880359283E-4</v>
      </c>
    </row>
    <row r="45" spans="2:15" s="3" customFormat="1" x14ac:dyDescent="0.25">
      <c r="B45" s="68"/>
      <c r="C45" s="30" t="s">
        <v>32</v>
      </c>
      <c r="D45" s="25">
        <v>-2.9728485964104934E-2</v>
      </c>
      <c r="E45" s="25">
        <v>-2.845759817871385E-3</v>
      </c>
      <c r="F45" s="25">
        <v>-9.5129375951352735E-5</v>
      </c>
      <c r="G45" s="25">
        <v>2.9112358481590661E-2</v>
      </c>
      <c r="H45" s="25">
        <v>-1.941388555052237E-2</v>
      </c>
      <c r="I45" s="25">
        <v>5.3738097482796121E-3</v>
      </c>
      <c r="J45" s="25">
        <v>6.0015003750937268E-3</v>
      </c>
      <c r="K45" s="25">
        <v>1.0719612229679321E-2</v>
      </c>
      <c r="L45" s="25">
        <v>-2.379415290971143E-2</v>
      </c>
      <c r="M45" s="25">
        <v>-3.1176192725554941E-3</v>
      </c>
      <c r="N45" s="25">
        <v>8.7187263078090105E-3</v>
      </c>
      <c r="O45" s="25">
        <v>3.0533633972190888E-2</v>
      </c>
    </row>
    <row r="46" spans="2:15" s="3" customFormat="1" x14ac:dyDescent="0.25">
      <c r="B46" s="68"/>
      <c r="C46" s="30" t="s">
        <v>33</v>
      </c>
      <c r="D46" s="25">
        <v>8.7443161944866787E-5</v>
      </c>
      <c r="E46" s="25">
        <v>1.7487103261344394E-3</v>
      </c>
      <c r="F46" s="25">
        <v>1.7020162346163881E-2</v>
      </c>
      <c r="G46" s="25">
        <v>0</v>
      </c>
      <c r="H46" s="25">
        <v>-5.14933058702427E-4</v>
      </c>
      <c r="I46" s="25">
        <v>-3.4346556757680613E-4</v>
      </c>
      <c r="J46" s="25">
        <v>0</v>
      </c>
      <c r="K46" s="25">
        <v>-1.7179178835247111E-4</v>
      </c>
      <c r="L46" s="25">
        <v>-1.7182130584203481E-4</v>
      </c>
      <c r="M46" s="25">
        <v>6.8740333390615582E-4</v>
      </c>
      <c r="N46" s="25">
        <v>8.5866391894229288E-4</v>
      </c>
      <c r="O46" s="25">
        <v>-8.5792724776934115E-5</v>
      </c>
    </row>
    <row r="47" spans="2:15" x14ac:dyDescent="0.25">
      <c r="B47" s="68"/>
      <c r="C47" s="30" t="s">
        <v>34</v>
      </c>
      <c r="D47" s="25">
        <v>5.5377693172968812E-3</v>
      </c>
      <c r="E47" s="25">
        <v>-6.0235780053341514E-4</v>
      </c>
      <c r="F47" s="25">
        <v>8.8686068537970897E-3</v>
      </c>
      <c r="G47" s="25">
        <v>3.6698813689510779E-3</v>
      </c>
      <c r="H47" s="25">
        <v>-3.4013605442173578E-4</v>
      </c>
      <c r="I47" s="25">
        <v>3.9128955427014667E-3</v>
      </c>
      <c r="J47" s="25">
        <v>1.4404338247755444E-3</v>
      </c>
      <c r="K47" s="25">
        <v>-2.5382858109823658E-4</v>
      </c>
      <c r="L47" s="25">
        <v>2.7928232904537165E-3</v>
      </c>
      <c r="M47" s="25">
        <v>3.966579458182018E-3</v>
      </c>
      <c r="N47" s="25">
        <v>-1.5131136516475241E-3</v>
      </c>
      <c r="O47" s="25">
        <v>1.4059605994275248E-2</v>
      </c>
    </row>
    <row r="48" spans="2:15" x14ac:dyDescent="0.25">
      <c r="B48" s="68"/>
      <c r="C48" s="163" t="s">
        <v>61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73"/>
    </row>
    <row r="49" spans="2:15" x14ac:dyDescent="0.2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2:15" x14ac:dyDescent="0.25">
      <c r="B53" s="68"/>
      <c r="C53" s="147" t="s">
        <v>35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</row>
    <row r="54" spans="2:15" x14ac:dyDescent="0.25">
      <c r="B54" s="6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</row>
    <row r="55" spans="2:15" x14ac:dyDescent="0.25">
      <c r="B55" s="68"/>
      <c r="C55" s="10"/>
      <c r="D55" s="10"/>
      <c r="E55" s="10"/>
      <c r="F55" s="10"/>
      <c r="G55" s="10"/>
      <c r="H55" s="10"/>
      <c r="I55" s="149" t="s">
        <v>48</v>
      </c>
      <c r="J55" s="149"/>
      <c r="K55" s="149"/>
      <c r="L55" s="149"/>
      <c r="M55" s="149"/>
      <c r="N55" s="149"/>
      <c r="O55" s="70"/>
    </row>
    <row r="56" spans="2:15" ht="15" customHeight="1" x14ac:dyDescent="0.25">
      <c r="B56" s="68"/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70"/>
    </row>
    <row r="57" spans="2:15" x14ac:dyDescent="0.25">
      <c r="B57" s="68"/>
      <c r="C57" s="171" t="str">
        <f>+CONCATENATE("Los alimentos son el principal componente de la canasta familiar. El Índice de precios al consumidor del ", I60, "  en la región tuvo un crecimiento de ", FIXED(100*M60,1),"%,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-7.4%, en tanto los precios de Bebidas alcohólicas tuvieron un crecimiento de 6.8%. Por otro lado los precios por Combustibles, aumentaron 0.4% de enero a dicembre del 2017.</v>
      </c>
      <c r="D57" s="171"/>
      <c r="E57" s="171"/>
      <c r="F57" s="171"/>
      <c r="G57" s="171"/>
      <c r="H57" s="10"/>
      <c r="I57" s="36" t="s">
        <v>36</v>
      </c>
      <c r="J57" s="37"/>
      <c r="K57" s="38">
        <v>2015</v>
      </c>
      <c r="L57" s="38">
        <v>2016</v>
      </c>
      <c r="M57" s="38">
        <v>2017</v>
      </c>
      <c r="N57" s="39" t="s">
        <v>47</v>
      </c>
      <c r="O57" s="70"/>
    </row>
    <row r="58" spans="2:15" x14ac:dyDescent="0.25">
      <c r="B58" s="68"/>
      <c r="C58" s="171"/>
      <c r="D58" s="171"/>
      <c r="E58" s="171"/>
      <c r="F58" s="171"/>
      <c r="G58" s="171"/>
      <c r="H58" s="10"/>
      <c r="I58" s="10" t="s">
        <v>37</v>
      </c>
      <c r="J58" s="35"/>
      <c r="K58" s="94"/>
      <c r="L58" s="94"/>
      <c r="M58" s="94"/>
      <c r="N58" s="35"/>
      <c r="O58" s="70"/>
    </row>
    <row r="59" spans="2:15" x14ac:dyDescent="0.25">
      <c r="B59" s="68"/>
      <c r="C59" s="171"/>
      <c r="D59" s="171"/>
      <c r="E59" s="171"/>
      <c r="F59" s="171"/>
      <c r="G59" s="171"/>
      <c r="I59" s="103" t="s">
        <v>40</v>
      </c>
      <c r="J59" s="104"/>
      <c r="K59" s="118">
        <v>0</v>
      </c>
      <c r="L59" s="118">
        <v>9.3355481727574574E-2</v>
      </c>
      <c r="M59" s="118">
        <v>6.7988453357642253E-2</v>
      </c>
      <c r="N59" s="41">
        <f>+(M59-L59)*100</f>
        <v>-2.5367028369932321</v>
      </c>
      <c r="O59" s="70"/>
    </row>
    <row r="60" spans="2:15" x14ac:dyDescent="0.25">
      <c r="B60" s="68"/>
      <c r="C60" s="171"/>
      <c r="D60" s="171"/>
      <c r="E60" s="171"/>
      <c r="F60" s="171"/>
      <c r="G60" s="171"/>
      <c r="I60" s="103" t="s">
        <v>67</v>
      </c>
      <c r="J60" s="104"/>
      <c r="K60" s="118">
        <v>0.19049360146252292</v>
      </c>
      <c r="L60" s="118">
        <v>8.0006142506142464E-2</v>
      </c>
      <c r="M60" s="118">
        <v>-7.4079340253092485E-2</v>
      </c>
      <c r="N60" s="41">
        <f>+(M60-L60)*100</f>
        <v>-15.408548275923495</v>
      </c>
      <c r="O60" s="70"/>
    </row>
    <row r="61" spans="2:15" x14ac:dyDescent="0.25">
      <c r="B61" s="68"/>
      <c r="C61" s="171"/>
      <c r="D61" s="171"/>
      <c r="E61" s="171"/>
      <c r="F61" s="171"/>
      <c r="G61" s="171"/>
      <c r="I61" s="103" t="s">
        <v>38</v>
      </c>
      <c r="J61" s="104"/>
      <c r="K61" s="118">
        <v>6.6426111202231297E-3</v>
      </c>
      <c r="L61" s="118">
        <v>4.7902240325865542E-2</v>
      </c>
      <c r="M61" s="118">
        <v>1.0883930653813323E-3</v>
      </c>
      <c r="N61" s="41">
        <f>+(M61-L61)*100</f>
        <v>-4.6813847260484209</v>
      </c>
      <c r="O61" s="70"/>
    </row>
    <row r="62" spans="2:15" x14ac:dyDescent="0.25">
      <c r="B62" s="68"/>
      <c r="C62" s="171"/>
      <c r="D62" s="171"/>
      <c r="E62" s="171"/>
      <c r="F62" s="171"/>
      <c r="G62" s="171"/>
      <c r="H62" s="40"/>
      <c r="I62" s="105" t="s">
        <v>39</v>
      </c>
      <c r="J62" s="106"/>
      <c r="K62" s="119">
        <v>2.4114295152366072E-2</v>
      </c>
      <c r="L62" s="119">
        <v>4.8625110878154798E-2</v>
      </c>
      <c r="M62" s="119">
        <v>-6.1519532451551617E-3</v>
      </c>
      <c r="N62" s="44">
        <f>+(M62-L62)*100</f>
        <v>-5.4777064123309955</v>
      </c>
      <c r="O62" s="70"/>
    </row>
    <row r="63" spans="2:15" x14ac:dyDescent="0.25">
      <c r="B63" s="68"/>
      <c r="C63" s="171"/>
      <c r="D63" s="171"/>
      <c r="E63" s="171"/>
      <c r="F63" s="171"/>
      <c r="G63" s="171"/>
      <c r="H63" s="10"/>
      <c r="I63" s="10" t="s">
        <v>41</v>
      </c>
      <c r="J63" s="10"/>
      <c r="K63" s="8"/>
      <c r="L63" s="8"/>
      <c r="M63" s="8"/>
      <c r="N63" s="41"/>
      <c r="O63" s="70"/>
    </row>
    <row r="64" spans="2:15" x14ac:dyDescent="0.25">
      <c r="B64" s="68"/>
      <c r="C64" s="171"/>
      <c r="D64" s="171"/>
      <c r="E64" s="171"/>
      <c r="F64" s="171"/>
      <c r="G64" s="171"/>
      <c r="H64" s="10"/>
      <c r="I64" s="103" t="s">
        <v>42</v>
      </c>
      <c r="J64" s="104"/>
      <c r="K64" s="118">
        <v>-1.2630080939251109E-2</v>
      </c>
      <c r="L64" s="118">
        <v>-8.6478695613008139E-3</v>
      </c>
      <c r="M64" s="118">
        <v>4.1799182189914408E-3</v>
      </c>
      <c r="N64" s="41">
        <f>+(M64-L64)*100</f>
        <v>1.2827787780292255</v>
      </c>
      <c r="O64" s="70"/>
    </row>
    <row r="65" spans="2:15" x14ac:dyDescent="0.25">
      <c r="B65" s="68"/>
      <c r="C65" s="171"/>
      <c r="D65" s="171"/>
      <c r="E65" s="171"/>
      <c r="F65" s="171"/>
      <c r="G65" s="171"/>
      <c r="H65" s="10"/>
      <c r="I65" s="105" t="s">
        <v>43</v>
      </c>
      <c r="J65" s="106"/>
      <c r="K65" s="119">
        <v>0.16748333199453769</v>
      </c>
      <c r="L65" s="119">
        <v>-7.0937112976468986E-2</v>
      </c>
      <c r="M65" s="119">
        <v>-2.903058579574902E-2</v>
      </c>
      <c r="N65" s="44">
        <f>+(M65-L65)*100</f>
        <v>4.1906527180719966</v>
      </c>
      <c r="O65" s="70"/>
    </row>
    <row r="66" spans="2:15" x14ac:dyDescent="0.25">
      <c r="B66" s="68"/>
      <c r="C66" s="171"/>
      <c r="D66" s="171"/>
      <c r="E66" s="171"/>
      <c r="F66" s="171"/>
      <c r="G66" s="171"/>
      <c r="H66" s="10"/>
      <c r="I66" s="10" t="s">
        <v>10</v>
      </c>
      <c r="J66" s="10"/>
      <c r="K66" s="8"/>
      <c r="L66" s="8"/>
      <c r="M66" s="8"/>
      <c r="N66" s="41"/>
      <c r="O66" s="70"/>
    </row>
    <row r="67" spans="2:15" x14ac:dyDescent="0.25">
      <c r="B67" s="68"/>
      <c r="C67" s="171"/>
      <c r="D67" s="171"/>
      <c r="E67" s="171"/>
      <c r="F67" s="171"/>
      <c r="G67" s="171"/>
      <c r="H67" s="10"/>
      <c r="I67" s="103" t="s">
        <v>49</v>
      </c>
      <c r="J67" s="104"/>
      <c r="K67" s="120">
        <v>-8.0335014101360347E-3</v>
      </c>
      <c r="L67" s="118">
        <v>3.3600413543550811E-3</v>
      </c>
      <c r="M67" s="118">
        <v>7.7279752704790816E-3</v>
      </c>
      <c r="N67" s="41">
        <f>+(M67-L67)*100</f>
        <v>0.43679339161240005</v>
      </c>
      <c r="O67" s="70"/>
    </row>
    <row r="68" spans="2:15" x14ac:dyDescent="0.25">
      <c r="B68" s="68"/>
      <c r="C68" s="171"/>
      <c r="D68" s="171"/>
      <c r="E68" s="171"/>
      <c r="F68" s="171"/>
      <c r="G68" s="171"/>
      <c r="H68" s="10"/>
      <c r="I68" s="105" t="s">
        <v>50</v>
      </c>
      <c r="J68" s="106"/>
      <c r="K68" s="121">
        <v>-1.2904636920384904E-2</v>
      </c>
      <c r="L68" s="119">
        <v>0</v>
      </c>
      <c r="M68" s="119">
        <v>1.9942388654996535E-3</v>
      </c>
      <c r="N68" s="44">
        <f>+(M68-L68)*100</f>
        <v>0.19942388654996535</v>
      </c>
      <c r="O68" s="70"/>
    </row>
    <row r="69" spans="2:15" x14ac:dyDescent="0.25">
      <c r="B69" s="68"/>
      <c r="C69" s="10"/>
      <c r="D69" s="10"/>
      <c r="E69" s="10"/>
      <c r="F69" s="10"/>
      <c r="G69" s="10"/>
      <c r="H69" s="10"/>
      <c r="I69" s="45" t="s">
        <v>51</v>
      </c>
      <c r="J69" s="10"/>
      <c r="K69" s="10"/>
      <c r="L69" s="10"/>
      <c r="M69" s="10"/>
      <c r="N69" s="10"/>
      <c r="O69" s="70"/>
    </row>
    <row r="70" spans="2:15" x14ac:dyDescent="0.2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</row>
    <row r="71" spans="2:15" x14ac:dyDescent="0.25">
      <c r="B71" s="141" t="str">
        <f>+CONCATENATE("Cabe agregar que el  IPC  de  Azúcar en esta región varió un ",FIXED(M60*100,1),"%. En tanto el IPC de Carnes y preparados de carne varió   ",FIXED(M62*100,1),"%,  el IPC de las Leche, quesos y huevos cambió en ",FIXED(M61*100,1),"% y el IPC de Bebidas alcohólicas  en ",FIXED(M59*100,1),"%.")</f>
        <v>Cabe agregar que el  IPC  de  Azúcar en esta región varió un -7.4%. En tanto el IPC de Carnes y preparados de carne varió   -0.6%,  el IPC de las Leche, quesos y huevos cambió en 0.1% y el IPC de Bebidas alcohólicas  en 6.8%.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2:15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2:15" x14ac:dyDescent="0.2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spans="2:15" x14ac:dyDescent="0.25">
      <c r="B74" s="68"/>
      <c r="C74" s="107" t="s">
        <v>81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0"/>
    </row>
    <row r="75" spans="2:15" x14ac:dyDescent="0.25">
      <c r="B75" s="6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0"/>
    </row>
    <row r="76" spans="2:15" x14ac:dyDescent="0.25">
      <c r="B76" s="68"/>
      <c r="C76" s="10"/>
      <c r="D76" s="10"/>
      <c r="E76" s="10"/>
      <c r="F76" s="146" t="s">
        <v>2</v>
      </c>
      <c r="G76" s="146"/>
      <c r="H76" s="146"/>
      <c r="I76" s="146"/>
      <c r="J76" s="146" t="s">
        <v>82</v>
      </c>
      <c r="K76" s="146"/>
      <c r="L76" s="146"/>
      <c r="M76" s="14"/>
      <c r="N76" s="14"/>
      <c r="O76" s="15"/>
    </row>
    <row r="77" spans="2:15" x14ac:dyDescent="0.25">
      <c r="B77" s="68"/>
      <c r="C77" s="10"/>
      <c r="D77" s="10"/>
      <c r="E77" s="10"/>
      <c r="F77" s="146"/>
      <c r="G77" s="146"/>
      <c r="H77" s="146"/>
      <c r="I77" s="146"/>
      <c r="J77" s="109">
        <v>2017</v>
      </c>
      <c r="K77" s="109">
        <v>2018</v>
      </c>
      <c r="L77" s="109" t="s">
        <v>53</v>
      </c>
      <c r="M77" s="14"/>
      <c r="N77" s="14"/>
      <c r="O77" s="15"/>
    </row>
    <row r="78" spans="2:15" x14ac:dyDescent="0.25">
      <c r="B78" s="68"/>
      <c r="C78" s="10"/>
      <c r="D78" s="10"/>
      <c r="E78" s="10"/>
      <c r="F78" s="175" t="s">
        <v>4</v>
      </c>
      <c r="G78" s="175"/>
      <c r="H78" s="175"/>
      <c r="I78" s="175"/>
      <c r="J78" s="24">
        <v>4.6779772689836907E-2</v>
      </c>
      <c r="K78" s="24">
        <v>4.7206923682141522E-3</v>
      </c>
      <c r="L78" s="115">
        <f>+(K78-J78)*100</f>
        <v>-4.2059080321622755</v>
      </c>
      <c r="M78" s="14"/>
      <c r="N78" s="14"/>
      <c r="O78" s="15"/>
    </row>
    <row r="79" spans="2:15" x14ac:dyDescent="0.25">
      <c r="B79" s="68"/>
      <c r="C79" s="10"/>
      <c r="D79" s="10"/>
      <c r="E79" s="10"/>
      <c r="F79" s="88" t="s">
        <v>5</v>
      </c>
      <c r="G79" s="20"/>
      <c r="H79" s="20"/>
      <c r="I79" s="21"/>
      <c r="J79" s="114">
        <v>6.0240024937656012E-2</v>
      </c>
      <c r="K79" s="25">
        <v>-7.8647556045573497E-3</v>
      </c>
      <c r="L79" s="116">
        <f t="shared" ref="L79:L86" si="0">+(K79-J79)*100</f>
        <v>-6.8104780542213366</v>
      </c>
      <c r="M79" s="14"/>
      <c r="N79" s="14"/>
      <c r="O79" s="15"/>
    </row>
    <row r="80" spans="2:15" x14ac:dyDescent="0.25">
      <c r="B80" s="68"/>
      <c r="C80" s="10"/>
      <c r="D80" s="10"/>
      <c r="E80" s="10"/>
      <c r="F80" s="88" t="s">
        <v>6</v>
      </c>
      <c r="G80" s="20"/>
      <c r="H80" s="20"/>
      <c r="I80" s="21"/>
      <c r="J80" s="25">
        <v>2.7362976557937735E-2</v>
      </c>
      <c r="K80" s="25">
        <v>1.2017864393016664E-2</v>
      </c>
      <c r="L80" s="116">
        <f t="shared" si="0"/>
        <v>-1.5345112164921071</v>
      </c>
      <c r="M80" s="14"/>
      <c r="N80" s="14"/>
      <c r="O80" s="15"/>
    </row>
    <row r="81" spans="2:15" x14ac:dyDescent="0.25">
      <c r="B81" s="68"/>
      <c r="C81" s="10"/>
      <c r="D81" s="10"/>
      <c r="E81" s="10"/>
      <c r="F81" s="88" t="s">
        <v>7</v>
      </c>
      <c r="G81" s="20"/>
      <c r="H81" s="20"/>
      <c r="I81" s="21"/>
      <c r="J81" s="25">
        <v>-7.9752604166666297E-3</v>
      </c>
      <c r="K81" s="25">
        <v>1.657095980311718E-2</v>
      </c>
      <c r="L81" s="116">
        <f t="shared" si="0"/>
        <v>2.454622021978381</v>
      </c>
      <c r="M81" s="14"/>
      <c r="N81" s="14"/>
      <c r="O81" s="15"/>
    </row>
    <row r="82" spans="2:15" x14ac:dyDescent="0.25">
      <c r="B82" s="68"/>
      <c r="C82" s="10"/>
      <c r="D82" s="10"/>
      <c r="E82" s="10"/>
      <c r="F82" s="88" t="s">
        <v>8</v>
      </c>
      <c r="G82" s="20"/>
      <c r="H82" s="20"/>
      <c r="I82" s="21"/>
      <c r="J82" s="25">
        <v>2.8857681109779154E-2</v>
      </c>
      <c r="K82" s="25">
        <v>9.9875156054918257E-4</v>
      </c>
      <c r="L82" s="116">
        <f t="shared" si="0"/>
        <v>-2.7858929549229972</v>
      </c>
      <c r="M82" s="14"/>
      <c r="N82" s="14"/>
      <c r="O82" s="15"/>
    </row>
    <row r="83" spans="2:15" x14ac:dyDescent="0.25">
      <c r="B83" s="68"/>
      <c r="C83" s="10"/>
      <c r="D83" s="10"/>
      <c r="E83" s="10"/>
      <c r="F83" s="88" t="s">
        <v>9</v>
      </c>
      <c r="G83" s="20"/>
      <c r="H83" s="20"/>
      <c r="I83" s="21"/>
      <c r="J83" s="25">
        <v>7.2396237811718001E-2</v>
      </c>
      <c r="K83" s="25">
        <v>5.4151915030576037E-2</v>
      </c>
      <c r="L83" s="116">
        <f t="shared" si="0"/>
        <v>-1.8244322781141964</v>
      </c>
      <c r="M83" s="14"/>
      <c r="N83" s="14"/>
      <c r="O83" s="15"/>
    </row>
    <row r="84" spans="2:15" x14ac:dyDescent="0.25">
      <c r="B84" s="68"/>
      <c r="C84" s="10"/>
      <c r="D84" s="10"/>
      <c r="E84" s="10"/>
      <c r="F84" s="88" t="s">
        <v>10</v>
      </c>
      <c r="G84" s="20"/>
      <c r="H84" s="20"/>
      <c r="I84" s="21"/>
      <c r="J84" s="25">
        <v>5.315938078083926E-2</v>
      </c>
      <c r="K84" s="25">
        <v>2.8196357585282383E-2</v>
      </c>
      <c r="L84" s="116">
        <f t="shared" si="0"/>
        <v>-2.4963023195556877</v>
      </c>
      <c r="M84" s="14"/>
      <c r="N84" s="14"/>
      <c r="O84" s="15"/>
    </row>
    <row r="85" spans="2:15" x14ac:dyDescent="0.25">
      <c r="B85" s="68"/>
      <c r="C85" s="10"/>
      <c r="D85" s="10"/>
      <c r="E85" s="10"/>
      <c r="F85" s="88" t="s">
        <v>11</v>
      </c>
      <c r="G85" s="20"/>
      <c r="H85" s="20"/>
      <c r="I85" s="21"/>
      <c r="J85" s="25">
        <v>3.279560361638012E-2</v>
      </c>
      <c r="K85" s="25">
        <v>1.5705458290422136E-2</v>
      </c>
      <c r="L85" s="116">
        <f t="shared" si="0"/>
        <v>-1.7090145325957984</v>
      </c>
      <c r="M85" s="14"/>
      <c r="N85" s="14"/>
      <c r="O85" s="15"/>
    </row>
    <row r="86" spans="2:15" x14ac:dyDescent="0.25">
      <c r="B86" s="68"/>
      <c r="C86" s="10"/>
      <c r="D86" s="10"/>
      <c r="E86" s="10"/>
      <c r="F86" s="88" t="s">
        <v>12</v>
      </c>
      <c r="G86" s="20"/>
      <c r="H86" s="20"/>
      <c r="I86" s="21"/>
      <c r="J86" s="25">
        <v>4.5612163243531567E-2</v>
      </c>
      <c r="K86" s="25">
        <v>3.8435374149659918E-2</v>
      </c>
      <c r="L86" s="116">
        <f t="shared" si="0"/>
        <v>-0.71767890938716494</v>
      </c>
      <c r="M86" s="14"/>
      <c r="N86" s="14"/>
      <c r="O86" s="15"/>
    </row>
    <row r="87" spans="2:15" x14ac:dyDescent="0.25">
      <c r="B87" s="68"/>
      <c r="C87" s="10"/>
      <c r="D87" s="10"/>
      <c r="E87" s="10"/>
      <c r="F87" s="108" t="s">
        <v>80</v>
      </c>
      <c r="G87" s="10"/>
      <c r="H87" s="10"/>
      <c r="I87" s="10"/>
      <c r="J87" s="10"/>
      <c r="K87" s="10"/>
      <c r="L87" s="10"/>
      <c r="M87" s="14"/>
      <c r="N87" s="14"/>
      <c r="O87" s="15"/>
    </row>
    <row r="88" spans="2:15" x14ac:dyDescent="0.25">
      <c r="B88" s="68"/>
      <c r="C88" s="10"/>
      <c r="D88" s="10"/>
      <c r="E88" s="10"/>
      <c r="F88" s="108" t="s">
        <v>83</v>
      </c>
      <c r="G88" s="108"/>
      <c r="H88" s="108"/>
      <c r="I88" s="108"/>
      <c r="J88" s="108"/>
      <c r="K88" s="108"/>
      <c r="L88" s="10"/>
      <c r="M88" s="14"/>
      <c r="N88" s="14"/>
      <c r="O88" s="15"/>
    </row>
    <row r="89" spans="2:15" x14ac:dyDescent="0.25">
      <c r="B89" s="80"/>
      <c r="C89" s="81"/>
      <c r="D89" s="81"/>
      <c r="E89" s="81"/>
      <c r="F89" s="81"/>
      <c r="G89" s="81"/>
      <c r="H89" s="81"/>
      <c r="I89" s="81"/>
      <c r="J89" s="110"/>
      <c r="K89" s="110"/>
      <c r="L89" s="110"/>
      <c r="M89" s="110"/>
      <c r="N89" s="110"/>
      <c r="O89" s="111"/>
    </row>
  </sheetData>
  <mergeCells count="20">
    <mergeCell ref="F76:I76"/>
    <mergeCell ref="J76:L76"/>
    <mergeCell ref="F77:I77"/>
    <mergeCell ref="F78:I78"/>
    <mergeCell ref="C36:O36"/>
    <mergeCell ref="C48:O48"/>
    <mergeCell ref="C53:O53"/>
    <mergeCell ref="I55:N55"/>
    <mergeCell ref="C57:G68"/>
    <mergeCell ref="C15:F15"/>
    <mergeCell ref="C16:F16"/>
    <mergeCell ref="C26:N26"/>
    <mergeCell ref="C31:O31"/>
    <mergeCell ref="C33:O34"/>
    <mergeCell ref="B1:O2"/>
    <mergeCell ref="C7:O7"/>
    <mergeCell ref="C9:N11"/>
    <mergeCell ref="C12:N12"/>
    <mergeCell ref="C14:F14"/>
    <mergeCell ref="G14:N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="85" zoomScaleNormal="85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1" t="s">
        <v>94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+C53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+C31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 t="str">
        <f>+C74</f>
        <v>4. Información Acumulada Enero - Abril 2017 / 2018</v>
      </c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x14ac:dyDescent="0.25">
      <c r="B7" s="68"/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x14ac:dyDescent="0.25">
      <c r="B8" s="68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15" ht="15" customHeight="1" x14ac:dyDescent="0.25">
      <c r="B9" s="68"/>
      <c r="C9" s="172" t="str">
        <f>+CONCATENATE("La variación anual de enero a diciembre 2017 en esta región registró una tasa de ",   FIXED(M16*100, 1 ), "%, debido a la disminución general en los precios del grupo ",C17, " que registró una variación del ",FIXED(M17*100, 1 ), "% como principal grupo de consumo, cabe resaltar el aumento en los precios de  ", C19, " en ",FIXED(M19*100, 1 ), "%.")</f>
        <v>La variación anual de enero a diciembre 2017 en esta región registró una tasa de 0.3%, debido a la disminución general en los precios del grupo Alimentos y bebidas que registró una variación del -1.7% como principal grupo de consumo, cabe resaltar el aumento en los precios de  Alquiler de vivienda, comb. y electricidad en -0.4%.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69"/>
    </row>
    <row r="10" spans="2:15" x14ac:dyDescent="0.25">
      <c r="B10" s="68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69"/>
    </row>
    <row r="11" spans="2:15" x14ac:dyDescent="0.25">
      <c r="B11" s="68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69"/>
    </row>
    <row r="12" spans="2:15" ht="15" customHeight="1" x14ac:dyDescent="0.25">
      <c r="B12" s="68"/>
      <c r="C12" s="149" t="s">
        <v>45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70"/>
    </row>
    <row r="13" spans="2:15" x14ac:dyDescent="0.25">
      <c r="B13" s="6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0"/>
    </row>
    <row r="14" spans="2:15" x14ac:dyDescent="0.25">
      <c r="B14" s="68"/>
      <c r="C14" s="174" t="s">
        <v>2</v>
      </c>
      <c r="D14" s="174"/>
      <c r="E14" s="174"/>
      <c r="F14" s="174"/>
      <c r="G14" s="174" t="s">
        <v>3</v>
      </c>
      <c r="H14" s="174"/>
      <c r="I14" s="174"/>
      <c r="J14" s="174"/>
      <c r="K14" s="174"/>
      <c r="L14" s="174"/>
      <c r="M14" s="174"/>
      <c r="N14" s="174"/>
      <c r="O14" s="70"/>
    </row>
    <row r="15" spans="2:15" x14ac:dyDescent="0.25">
      <c r="B15" s="68"/>
      <c r="C15" s="177"/>
      <c r="D15" s="178"/>
      <c r="E15" s="178"/>
      <c r="F15" s="179"/>
      <c r="G15" s="95">
        <v>2011</v>
      </c>
      <c r="H15" s="95">
        <v>2012</v>
      </c>
      <c r="I15" s="95">
        <v>2013</v>
      </c>
      <c r="J15" s="95">
        <v>2014</v>
      </c>
      <c r="K15" s="95">
        <v>2015</v>
      </c>
      <c r="L15" s="95">
        <v>2016</v>
      </c>
      <c r="M15" s="95">
        <v>2017</v>
      </c>
      <c r="N15" s="95" t="s">
        <v>79</v>
      </c>
      <c r="O15" s="70"/>
    </row>
    <row r="16" spans="2:15" x14ac:dyDescent="0.25">
      <c r="B16" s="68"/>
      <c r="C16" s="176" t="s">
        <v>4</v>
      </c>
      <c r="D16" s="176"/>
      <c r="E16" s="176"/>
      <c r="F16" s="176"/>
      <c r="G16" s="96">
        <v>3.9337273520007709E-2</v>
      </c>
      <c r="H16" s="96">
        <v>4.0645101146639329E-2</v>
      </c>
      <c r="I16" s="96">
        <v>3.2518140284869768E-2</v>
      </c>
      <c r="J16" s="96">
        <v>3.9389207010237737E-2</v>
      </c>
      <c r="K16" s="96">
        <v>4.2404006677796424E-2</v>
      </c>
      <c r="L16" s="96">
        <v>2.4263292761050659E-2</v>
      </c>
      <c r="M16" s="96">
        <v>3.0490188413729857E-3</v>
      </c>
      <c r="N16" s="96">
        <v>2.8622263479536336E-3</v>
      </c>
      <c r="O16" s="70"/>
    </row>
    <row r="17" spans="2:15" x14ac:dyDescent="0.25">
      <c r="B17" s="68"/>
      <c r="C17" s="99" t="s">
        <v>5</v>
      </c>
      <c r="D17" s="100"/>
      <c r="E17" s="100"/>
      <c r="F17" s="101"/>
      <c r="G17" s="98">
        <v>4.8388648388648425E-2</v>
      </c>
      <c r="H17" s="97">
        <v>5.7900532207744604E-2</v>
      </c>
      <c r="I17" s="97">
        <v>3.4001214329083096E-2</v>
      </c>
      <c r="J17" s="97">
        <v>3.523194362889015E-2</v>
      </c>
      <c r="K17" s="97">
        <v>4.7321935013370009E-2</v>
      </c>
      <c r="L17" s="97">
        <v>2.9323017408123819E-2</v>
      </c>
      <c r="M17" s="97">
        <v>-1.6987372218881469E-2</v>
      </c>
      <c r="N17" s="97">
        <v>-1.6520966069047183E-2</v>
      </c>
      <c r="O17" s="70"/>
    </row>
    <row r="18" spans="2:15" s="3" customFormat="1" x14ac:dyDescent="0.25">
      <c r="B18" s="68"/>
      <c r="C18" s="99" t="s">
        <v>6</v>
      </c>
      <c r="D18" s="100"/>
      <c r="E18" s="100"/>
      <c r="F18" s="101"/>
      <c r="G18" s="97">
        <v>5.8474495167001539E-2</v>
      </c>
      <c r="H18" s="97">
        <v>4.3218806509945695E-2</v>
      </c>
      <c r="I18" s="97">
        <v>3.0854567516034104E-2</v>
      </c>
      <c r="J18" s="97">
        <v>2.816546157726596E-2</v>
      </c>
      <c r="K18" s="97">
        <v>3.55711832529233E-2</v>
      </c>
      <c r="L18" s="97">
        <v>1.2950094756790875E-2</v>
      </c>
      <c r="M18" s="97">
        <v>1.3953850951044622E-2</v>
      </c>
      <c r="N18" s="97">
        <v>3.3158544108575772E-3</v>
      </c>
      <c r="O18" s="70"/>
    </row>
    <row r="19" spans="2:15" s="3" customFormat="1" x14ac:dyDescent="0.25">
      <c r="B19" s="68"/>
      <c r="C19" s="99" t="s">
        <v>7</v>
      </c>
      <c r="D19" s="100"/>
      <c r="E19" s="100"/>
      <c r="F19" s="101"/>
      <c r="G19" s="97">
        <v>3.320039880358916E-2</v>
      </c>
      <c r="H19" s="97">
        <v>1.4860561613432521E-2</v>
      </c>
      <c r="I19" s="97">
        <v>7.0837691356850918E-2</v>
      </c>
      <c r="J19" s="97">
        <v>2.7437400106552934E-2</v>
      </c>
      <c r="K19" s="97">
        <v>5.5310690519402073E-2</v>
      </c>
      <c r="L19" s="97">
        <v>-8.5169109819016597E-3</v>
      </c>
      <c r="M19" s="97">
        <v>-4.3776327744279309E-3</v>
      </c>
      <c r="N19" s="97">
        <v>2.2553262316910905E-2</v>
      </c>
      <c r="O19" s="70"/>
    </row>
    <row r="20" spans="2:15" s="3" customFormat="1" x14ac:dyDescent="0.25">
      <c r="B20" s="68"/>
      <c r="C20" s="99" t="s">
        <v>8</v>
      </c>
      <c r="D20" s="100"/>
      <c r="E20" s="100"/>
      <c r="F20" s="101"/>
      <c r="G20" s="97">
        <v>1.6729890088512889E-2</v>
      </c>
      <c r="H20" s="97">
        <v>1.1097292643260204E-2</v>
      </c>
      <c r="I20" s="97">
        <v>1.7030939540164658E-2</v>
      </c>
      <c r="J20" s="97">
        <v>2.0746115917759766E-2</v>
      </c>
      <c r="K20" s="97">
        <v>1.8592781625957011E-2</v>
      </c>
      <c r="L20" s="97">
        <v>5.0644237652111679E-2</v>
      </c>
      <c r="M20" s="97">
        <v>1.0475217169136464E-2</v>
      </c>
      <c r="N20" s="97">
        <v>1.2907035599797334E-2</v>
      </c>
      <c r="O20" s="70"/>
    </row>
    <row r="21" spans="2:15" s="3" customFormat="1" x14ac:dyDescent="0.25">
      <c r="B21" s="68"/>
      <c r="C21" s="99" t="s">
        <v>9</v>
      </c>
      <c r="D21" s="100"/>
      <c r="E21" s="100"/>
      <c r="F21" s="101"/>
      <c r="G21" s="97">
        <v>2.7966101694915313E-2</v>
      </c>
      <c r="H21" s="97">
        <v>3.2884492076577843E-2</v>
      </c>
      <c r="I21" s="97">
        <v>2.5097552323519068E-2</v>
      </c>
      <c r="J21" s="97">
        <v>4.6111255298901366E-2</v>
      </c>
      <c r="K21" s="97">
        <v>3.1591134634469054E-2</v>
      </c>
      <c r="L21" s="97">
        <v>1.7075517075517244E-2</v>
      </c>
      <c r="M21" s="97">
        <v>1.9074643335697861E-2</v>
      </c>
      <c r="N21" s="97">
        <v>1.6537951478274415E-2</v>
      </c>
      <c r="O21" s="70"/>
    </row>
    <row r="22" spans="2:15" s="3" customFormat="1" ht="15" customHeight="1" x14ac:dyDescent="0.25">
      <c r="B22" s="68"/>
      <c r="C22" s="99" t="s">
        <v>10</v>
      </c>
      <c r="D22" s="100"/>
      <c r="E22" s="100"/>
      <c r="F22" s="101"/>
      <c r="G22" s="97">
        <v>2.6696655583805962E-2</v>
      </c>
      <c r="H22" s="97">
        <v>2.7050195256691056E-2</v>
      </c>
      <c r="I22" s="97">
        <v>1.5209125475285079E-2</v>
      </c>
      <c r="J22" s="97">
        <v>8.3310496026308689E-2</v>
      </c>
      <c r="K22" s="97">
        <v>2.7068049582595455E-2</v>
      </c>
      <c r="L22" s="97">
        <v>-1.3957307060755375E-2</v>
      </c>
      <c r="M22" s="97">
        <v>3.7552039966694428E-2</v>
      </c>
      <c r="N22" s="97">
        <v>3.4416184000671812E-3</v>
      </c>
      <c r="O22" s="70"/>
    </row>
    <row r="23" spans="2:15" s="3" customFormat="1" x14ac:dyDescent="0.25">
      <c r="B23" s="68"/>
      <c r="C23" s="99" t="s">
        <v>11</v>
      </c>
      <c r="D23" s="100"/>
      <c r="E23" s="100"/>
      <c r="F23" s="101"/>
      <c r="G23" s="97">
        <v>2.3790875269238176E-2</v>
      </c>
      <c r="H23" s="97">
        <v>1.8839055178349495E-2</v>
      </c>
      <c r="I23" s="97">
        <v>3.3977848695325497E-2</v>
      </c>
      <c r="J23" s="97">
        <v>3.1136528685548281E-2</v>
      </c>
      <c r="K23" s="97">
        <v>5.845584998679465E-2</v>
      </c>
      <c r="L23" s="97">
        <v>5.2233219662313868E-2</v>
      </c>
      <c r="M23" s="97">
        <v>2.9958106078570967E-2</v>
      </c>
      <c r="N23" s="97">
        <v>4.9597546952855565E-2</v>
      </c>
      <c r="O23" s="70"/>
    </row>
    <row r="24" spans="2:15" s="3" customFormat="1" x14ac:dyDescent="0.25">
      <c r="B24" s="68"/>
      <c r="C24" s="99" t="s">
        <v>12</v>
      </c>
      <c r="D24" s="100"/>
      <c r="E24" s="100"/>
      <c r="F24" s="101"/>
      <c r="G24" s="97">
        <v>3.6983110075713421E-2</v>
      </c>
      <c r="H24" s="97">
        <v>3.098380604699047E-2</v>
      </c>
      <c r="I24" s="97">
        <v>2.9871073179589702E-2</v>
      </c>
      <c r="J24" s="97">
        <v>2.8828352287754599E-2</v>
      </c>
      <c r="K24" s="97">
        <v>2.2879177377892024E-2</v>
      </c>
      <c r="L24" s="97">
        <v>5.4033676803216801E-2</v>
      </c>
      <c r="M24" s="97">
        <v>2.225401367032287E-2</v>
      </c>
      <c r="N24" s="97">
        <v>2.8684627575277233E-2</v>
      </c>
      <c r="O24" s="70"/>
    </row>
    <row r="25" spans="2:15" s="3" customFormat="1" x14ac:dyDescent="0.25">
      <c r="B25" s="68"/>
      <c r="C25" s="102" t="s">
        <v>80</v>
      </c>
      <c r="O25" s="70"/>
    </row>
    <row r="26" spans="2:15" s="3" customFormat="1" x14ac:dyDescent="0.25">
      <c r="B26" s="68"/>
      <c r="C26" s="157" t="s">
        <v>44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70"/>
    </row>
    <row r="27" spans="2:15" s="3" customForma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2:15" x14ac:dyDescent="0.25">
      <c r="B28" s="10"/>
      <c r="C28" s="10" t="str">
        <f>+CONCATENATE("Desagregando por grupo de gasto, el índice de precios de alimentos y bebidas registró una variación del ",FIXED(N17*100,1),"%; el de vestido y calzado una variación de ",FIXED(N18*100,1),"%; el de alquiler de vivienda, combustible y electricidad varió en  ",FIXED(N19*100,1),"%; el de muebles, enseres y mantenimiento de la vivienda cambió en  ",FIXED(N20*100,1),"%; el de cuidados y conservación de la salud varió en   ",FIXED(N21*100,1),"%; el de transportes y comunicaciones cambió en   ",FIXED(N22*100,1),"%; el de esparcimiento, diversión, servicios culturales y de enseñanza en   ",FIXED(N23*100,1),"%; en tanto que el índice de otros bienes y servicios varió en  ",FIXED(N24*100,1),"%.")</f>
        <v>Desagregando por grupo de gasto, el índice de precios de alimentos y bebidas registró una variación del -1.7%; el de vestido y calzado una variación de 0.3%; el de alquiler de vivienda, combustible y electricidad varió en  2.3%; el de muebles, enseres y mantenimiento de la vivienda cambió en  1.3%; el de cuidados y conservación de la salud varió en   1.7%; el de transportes y comunicaciones cambió en   0.3%; el de esparcimiento, diversión, servicios culturales y de enseñanza en   5.0%; en tanto que el índice de otros bienes y servicios varió en  2.9%.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2:15" x14ac:dyDescent="0.25">
      <c r="B31" s="68"/>
      <c r="C31" s="147" t="s">
        <v>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2:15" ht="15" customHeight="1" x14ac:dyDescent="0.25">
      <c r="B32" s="6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2:15" x14ac:dyDescent="0.25">
      <c r="B33" s="68"/>
      <c r="C33" s="160" t="str">
        <f>+CONCATENATE("El mes con mayor crecimiento (mensual) fue ", F38,", creciendo ", FIXED(F39*100,1),"% en relación a ", E38," del mismo año. En tanto que en ",H38, " se registró una disminución de ",FIXED(H39*100,1),"% en relación a ",G38,". ")</f>
        <v xml:space="preserve">El mes con mayor crecimiento (mensual) fue Marzo, creciendo 1.5% en relación a Febrero del mismo año. En tanto que en Mayo se registró una disminución de -1.0% en relación a Abril. 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2:15" x14ac:dyDescent="0.25">
      <c r="B34" s="6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2:15" x14ac:dyDescent="0.25">
      <c r="B35" s="6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0"/>
    </row>
    <row r="36" spans="2:15" x14ac:dyDescent="0.25">
      <c r="B36" s="68"/>
      <c r="C36" s="149" t="s">
        <v>46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2"/>
    </row>
    <row r="37" spans="2:15" x14ac:dyDescent="0.25">
      <c r="B37" s="6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0"/>
    </row>
    <row r="38" spans="2:15" x14ac:dyDescent="0.25">
      <c r="B38" s="68"/>
      <c r="C38" s="28" t="s">
        <v>0</v>
      </c>
      <c r="D38" s="31" t="s">
        <v>14</v>
      </c>
      <c r="E38" s="31" t="s">
        <v>15</v>
      </c>
      <c r="F38" s="31" t="s">
        <v>16</v>
      </c>
      <c r="G38" s="31" t="s">
        <v>17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24</v>
      </c>
      <c r="O38" s="31" t="s">
        <v>25</v>
      </c>
    </row>
    <row r="39" spans="2:15" s="3" customFormat="1" x14ac:dyDescent="0.25">
      <c r="B39" s="68"/>
      <c r="C39" s="29" t="s">
        <v>26</v>
      </c>
      <c r="D39" s="24">
        <v>-1.5635994058322833E-3</v>
      </c>
      <c r="E39" s="24">
        <v>-5.7160754835172689E-3</v>
      </c>
      <c r="F39" s="24">
        <v>1.5277996534887262E-2</v>
      </c>
      <c r="G39" s="24">
        <v>2.714861929879131E-3</v>
      </c>
      <c r="H39" s="24">
        <v>-1.0133828421134194E-2</v>
      </c>
      <c r="I39" s="24">
        <v>3.9074710847142313E-4</v>
      </c>
      <c r="J39" s="24">
        <v>2.0310913209906634E-3</v>
      </c>
      <c r="K39" s="24">
        <v>5.9250019490137973E-3</v>
      </c>
      <c r="L39" s="24">
        <v>-1.5500271254753617E-4</v>
      </c>
      <c r="M39" s="24">
        <v>-3.7206418107122996E-3</v>
      </c>
      <c r="N39" s="24">
        <v>-3.5011281412898887E-3</v>
      </c>
      <c r="O39" s="24">
        <v>1.7176764522173205E-3</v>
      </c>
    </row>
    <row r="40" spans="2:15" x14ac:dyDescent="0.25">
      <c r="B40" s="68"/>
      <c r="C40" s="30" t="s">
        <v>27</v>
      </c>
      <c r="D40" s="25">
        <v>-4.1340950090197337E-3</v>
      </c>
      <c r="E40" s="25">
        <v>-9.2082421314816365E-3</v>
      </c>
      <c r="F40" s="25">
        <v>2.4605774358192889E-2</v>
      </c>
      <c r="G40" s="25">
        <v>3.5687732342006839E-3</v>
      </c>
      <c r="H40" s="25">
        <v>-1.837309230997175E-2</v>
      </c>
      <c r="I40" s="25">
        <v>-3.0188679245279904E-4</v>
      </c>
      <c r="J40" s="25">
        <v>2.9442850671899112E-3</v>
      </c>
      <c r="K40" s="25">
        <v>1.1366202484004662E-2</v>
      </c>
      <c r="L40" s="25">
        <v>-8.931229532599394E-4</v>
      </c>
      <c r="M40" s="25">
        <v>-8.4177592371871279E-3</v>
      </c>
      <c r="N40" s="25">
        <v>-8.113590263691739E-3</v>
      </c>
      <c r="O40" s="25">
        <v>-9.4675452548663719E-3</v>
      </c>
    </row>
    <row r="41" spans="2:15" s="3" customFormat="1" x14ac:dyDescent="0.25">
      <c r="B41" s="68"/>
      <c r="C41" s="30" t="s">
        <v>28</v>
      </c>
      <c r="D41" s="25">
        <v>1.1693171188027485E-3</v>
      </c>
      <c r="E41" s="25">
        <v>5.9176204936539634E-3</v>
      </c>
      <c r="F41" s="25">
        <v>4.1798900843716957E-3</v>
      </c>
      <c r="G41" s="25">
        <v>-3.8541586371676484E-4</v>
      </c>
      <c r="H41" s="25">
        <v>1.5422578655144292E-4</v>
      </c>
      <c r="I41" s="25">
        <v>1.7733230531997712E-3</v>
      </c>
      <c r="J41" s="25">
        <v>-1.1544677903486678E-3</v>
      </c>
      <c r="K41" s="25">
        <v>1.3099090768993182E-3</v>
      </c>
      <c r="L41" s="25">
        <v>4.6171604463252081E-4</v>
      </c>
      <c r="M41" s="25">
        <v>1.7690946850243972E-3</v>
      </c>
      <c r="N41" s="25">
        <v>-2.3802211302211829E-3</v>
      </c>
      <c r="O41" s="25">
        <v>1.0775032709919863E-3</v>
      </c>
    </row>
    <row r="42" spans="2:15" s="3" customFormat="1" x14ac:dyDescent="0.25">
      <c r="B42" s="68"/>
      <c r="C42" s="30" t="s">
        <v>29</v>
      </c>
      <c r="D42" s="25">
        <v>4.9558106880320807E-4</v>
      </c>
      <c r="E42" s="25">
        <v>-8.5858168909435095E-3</v>
      </c>
      <c r="F42" s="25">
        <v>5.8289616121243171E-4</v>
      </c>
      <c r="G42" s="25">
        <v>0</v>
      </c>
      <c r="H42" s="25">
        <v>-1.4813581890812277E-2</v>
      </c>
      <c r="I42" s="25">
        <v>9.2921101537424278E-4</v>
      </c>
      <c r="J42" s="25">
        <v>1.8566967676596491E-3</v>
      </c>
      <c r="K42" s="25">
        <v>7.4972622357003527E-3</v>
      </c>
      <c r="L42" s="25">
        <v>6.6889632107036689E-4</v>
      </c>
      <c r="M42" s="25">
        <v>6.6844919786102075E-4</v>
      </c>
      <c r="N42" s="25">
        <v>2.2545090180361438E-3</v>
      </c>
      <c r="O42" s="25">
        <v>4.2489377655585692E-3</v>
      </c>
    </row>
    <row r="43" spans="2:15" s="3" customFormat="1" x14ac:dyDescent="0.25">
      <c r="B43" s="68"/>
      <c r="C43" s="30" t="s">
        <v>30</v>
      </c>
      <c r="D43" s="25">
        <v>1.958780446261299E-3</v>
      </c>
      <c r="E43" s="25">
        <v>2.8899277518061872E-3</v>
      </c>
      <c r="F43" s="25">
        <v>2.9663530807695349E-3</v>
      </c>
      <c r="G43" s="25">
        <v>1.6900456312320955E-3</v>
      </c>
      <c r="H43" s="25">
        <v>3.3743883921033557E-4</v>
      </c>
      <c r="I43" s="25">
        <v>5.0598751897457106E-4</v>
      </c>
      <c r="J43" s="25">
        <v>1.5171948752528142E-3</v>
      </c>
      <c r="K43" s="25">
        <v>1.1782528193906572E-3</v>
      </c>
      <c r="L43" s="25">
        <v>-3.4465366509750517E-3</v>
      </c>
      <c r="M43" s="25">
        <v>-2.3618726275833613E-3</v>
      </c>
      <c r="N43" s="25">
        <v>4.2276147797413177E-3</v>
      </c>
      <c r="O43" s="25">
        <v>-1.0103561505430125E-3</v>
      </c>
    </row>
    <row r="44" spans="2:15" s="3" customFormat="1" x14ac:dyDescent="0.25">
      <c r="B44" s="68"/>
      <c r="C44" s="30" t="s">
        <v>31</v>
      </c>
      <c r="D44" s="25">
        <v>3.7045794908172613E-3</v>
      </c>
      <c r="E44" s="25">
        <v>2.7485471964818764E-3</v>
      </c>
      <c r="F44" s="25">
        <v>1.722922703422336E-3</v>
      </c>
      <c r="G44" s="25">
        <v>2.1890391681651522E-3</v>
      </c>
      <c r="H44" s="25">
        <v>1.4821748966378223E-3</v>
      </c>
      <c r="I44" s="25">
        <v>5.4525627044710312E-4</v>
      </c>
      <c r="J44" s="25">
        <v>2.8026469443365176E-3</v>
      </c>
      <c r="K44" s="25">
        <v>-1.7079419299743659E-3</v>
      </c>
      <c r="L44" s="25">
        <v>1.5553308966482771E-3</v>
      </c>
      <c r="M44" s="25">
        <v>3.882288997594241E-4</v>
      </c>
      <c r="N44" s="25">
        <v>1.7851598882334674E-3</v>
      </c>
      <c r="O44" s="25">
        <v>1.7045014333307851E-3</v>
      </c>
    </row>
    <row r="45" spans="2:15" s="3" customFormat="1" x14ac:dyDescent="0.25">
      <c r="B45" s="68"/>
      <c r="C45" s="30" t="s">
        <v>32</v>
      </c>
      <c r="D45" s="25">
        <v>9.9916736053295985E-4</v>
      </c>
      <c r="E45" s="25">
        <v>-1.2643486940608906E-2</v>
      </c>
      <c r="F45" s="25">
        <v>-3.8753159224937939E-3</v>
      </c>
      <c r="G45" s="25">
        <v>7.5270635994586499E-3</v>
      </c>
      <c r="H45" s="25">
        <v>-3.3576764878703313E-3</v>
      </c>
      <c r="I45" s="25">
        <v>-1.6002695190768801E-3</v>
      </c>
      <c r="J45" s="25">
        <v>3.3743883921037998E-3</v>
      </c>
      <c r="K45" s="25">
        <v>-1.4292920800403897E-3</v>
      </c>
      <c r="L45" s="25">
        <v>3.2836574892649573E-3</v>
      </c>
      <c r="M45" s="25">
        <v>1.2588116817724426E-3</v>
      </c>
      <c r="N45" s="25">
        <v>7.5433744028163829E-4</v>
      </c>
      <c r="O45" s="25">
        <v>4.3634840871021652E-2</v>
      </c>
    </row>
    <row r="46" spans="2:15" s="3" customFormat="1" x14ac:dyDescent="0.25">
      <c r="B46" s="68"/>
      <c r="C46" s="30" t="s">
        <v>33</v>
      </c>
      <c r="D46" s="25">
        <v>3.9522567385974483E-4</v>
      </c>
      <c r="E46" s="25">
        <v>3.7926675094817064E-3</v>
      </c>
      <c r="F46" s="25">
        <v>2.7629093198992427E-2</v>
      </c>
      <c r="G46" s="25">
        <v>-7.6599004212962729E-4</v>
      </c>
      <c r="H46" s="25">
        <v>3.0663089306259828E-4</v>
      </c>
      <c r="I46" s="25">
        <v>2.2990267453448787E-4</v>
      </c>
      <c r="J46" s="25">
        <v>-1.1492491572173691E-3</v>
      </c>
      <c r="K46" s="25">
        <v>-3.8352381682915659E-4</v>
      </c>
      <c r="L46" s="25">
        <v>-7.6734192756222619E-5</v>
      </c>
      <c r="M46" s="25">
        <v>-3.8370040672253136E-4</v>
      </c>
      <c r="N46" s="25">
        <v>-2.303086135421184E-4</v>
      </c>
      <c r="O46" s="25">
        <v>5.3751055824324823E-4</v>
      </c>
    </row>
    <row r="47" spans="2:15" x14ac:dyDescent="0.25">
      <c r="B47" s="68"/>
      <c r="C47" s="30" t="s">
        <v>34</v>
      </c>
      <c r="D47" s="25">
        <v>6.3582896200942152E-4</v>
      </c>
      <c r="E47" s="25">
        <v>-1.0325655281970825E-3</v>
      </c>
      <c r="F47" s="25">
        <v>3.0213882483900445E-3</v>
      </c>
      <c r="G47" s="25">
        <v>3.9635354736433648E-4</v>
      </c>
      <c r="H47" s="25">
        <v>2.7733755942946914E-3</v>
      </c>
      <c r="I47" s="25">
        <v>7.0327933623073324E-3</v>
      </c>
      <c r="J47" s="25">
        <v>2.2755806654111144E-3</v>
      </c>
      <c r="K47" s="25">
        <v>7.0461128943866136E-4</v>
      </c>
      <c r="L47" s="25">
        <v>-6.2588014395237312E-4</v>
      </c>
      <c r="M47" s="25">
        <v>2.5050884609363333E-3</v>
      </c>
      <c r="N47" s="25">
        <v>1.874121505544446E-3</v>
      </c>
      <c r="O47" s="25">
        <v>2.494154325798803E-3</v>
      </c>
    </row>
    <row r="48" spans="2:15" x14ac:dyDescent="0.25">
      <c r="B48" s="68"/>
      <c r="C48" s="163" t="s">
        <v>61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73"/>
    </row>
    <row r="49" spans="2:15" x14ac:dyDescent="0.2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2:15" x14ac:dyDescent="0.25">
      <c r="B53" s="68"/>
      <c r="C53" s="147" t="s">
        <v>35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</row>
    <row r="54" spans="2:15" x14ac:dyDescent="0.25">
      <c r="B54" s="6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</row>
    <row r="55" spans="2:15" x14ac:dyDescent="0.25">
      <c r="B55" s="68"/>
      <c r="C55" s="10"/>
      <c r="D55" s="10"/>
      <c r="E55" s="10"/>
      <c r="F55" s="10"/>
      <c r="G55" s="10"/>
      <c r="H55" s="10"/>
      <c r="I55" s="149" t="s">
        <v>48</v>
      </c>
      <c r="J55" s="149"/>
      <c r="K55" s="149"/>
      <c r="L55" s="149"/>
      <c r="M55" s="149"/>
      <c r="N55" s="149"/>
      <c r="O55" s="70"/>
    </row>
    <row r="56" spans="2:15" ht="15" customHeight="1" x14ac:dyDescent="0.25">
      <c r="B56" s="68"/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70"/>
    </row>
    <row r="57" spans="2:15" x14ac:dyDescent="0.25">
      <c r="B57" s="68"/>
      <c r="C57" s="171" t="str">
        <f>+CONCATENATE("Los alimentos son el principal componente de la canasta familiar. El Índice de precios al consumidor del ", I60, "  en la región tuvo un crecimiento de ", FIXED(100*M60,1),"%,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-8.9%, en tanto los precios de Bebidas alcohólicas tuvieron un crecimiento de 7.2%. Por otro lado los precios por Combustibles, aumentaron 1.1% de enero a dicembre del 2017.</v>
      </c>
      <c r="D57" s="171"/>
      <c r="E57" s="171"/>
      <c r="F57" s="171"/>
      <c r="G57" s="171"/>
      <c r="H57" s="10"/>
      <c r="I57" s="36" t="s">
        <v>36</v>
      </c>
      <c r="J57" s="37"/>
      <c r="K57" s="38">
        <v>2015</v>
      </c>
      <c r="L57" s="38">
        <v>2016</v>
      </c>
      <c r="M57" s="38">
        <v>2017</v>
      </c>
      <c r="N57" s="39" t="s">
        <v>47</v>
      </c>
      <c r="O57" s="70"/>
    </row>
    <row r="58" spans="2:15" x14ac:dyDescent="0.25">
      <c r="B58" s="68"/>
      <c r="C58" s="171"/>
      <c r="D58" s="171"/>
      <c r="E58" s="171"/>
      <c r="F58" s="171"/>
      <c r="G58" s="171"/>
      <c r="H58" s="10"/>
      <c r="I58" s="10" t="s">
        <v>37</v>
      </c>
      <c r="J58" s="35"/>
      <c r="K58" s="94"/>
      <c r="L58" s="94"/>
      <c r="M58" s="94"/>
      <c r="N58" s="35"/>
      <c r="O58" s="70"/>
    </row>
    <row r="59" spans="2:15" x14ac:dyDescent="0.25">
      <c r="B59" s="68"/>
      <c r="C59" s="171"/>
      <c r="D59" s="171"/>
      <c r="E59" s="171"/>
      <c r="F59" s="171"/>
      <c r="G59" s="171"/>
      <c r="I59" s="103" t="s">
        <v>40</v>
      </c>
      <c r="J59" s="104"/>
      <c r="K59" s="118">
        <v>7.4584515605999879E-3</v>
      </c>
      <c r="L59" s="118">
        <v>2.0037016174458966E-2</v>
      </c>
      <c r="M59" s="118">
        <v>7.2499211107604822E-2</v>
      </c>
      <c r="N59" s="41">
        <f>+(M59-L59)*100</f>
        <v>5.2462194933145856</v>
      </c>
      <c r="O59" s="70"/>
    </row>
    <row r="60" spans="2:15" x14ac:dyDescent="0.25">
      <c r="B60" s="68"/>
      <c r="C60" s="171"/>
      <c r="D60" s="171"/>
      <c r="E60" s="171"/>
      <c r="F60" s="171"/>
      <c r="G60" s="171"/>
      <c r="I60" s="103" t="s">
        <v>67</v>
      </c>
      <c r="J60" s="104"/>
      <c r="K60" s="118">
        <v>0.20005465974309922</v>
      </c>
      <c r="L60" s="118">
        <v>0.12912776132999326</v>
      </c>
      <c r="M60" s="118">
        <v>-8.8543767648245342E-2</v>
      </c>
      <c r="N60" s="41">
        <f>+(M60-L60)*100</f>
        <v>-21.767152897823859</v>
      </c>
      <c r="O60" s="70"/>
    </row>
    <row r="61" spans="2:15" x14ac:dyDescent="0.25">
      <c r="B61" s="68"/>
      <c r="C61" s="171"/>
      <c r="D61" s="171"/>
      <c r="E61" s="171"/>
      <c r="F61" s="171"/>
      <c r="G61" s="171"/>
      <c r="I61" s="103" t="s">
        <v>38</v>
      </c>
      <c r="J61" s="104"/>
      <c r="K61" s="118">
        <v>-1.6854879487604446E-4</v>
      </c>
      <c r="L61" s="118">
        <v>4.5178691840863205E-2</v>
      </c>
      <c r="M61" s="118">
        <v>9.6774193548387899E-4</v>
      </c>
      <c r="N61" s="41">
        <f>+(M61-L61)*100</f>
        <v>-4.4210949905379326</v>
      </c>
      <c r="O61" s="70"/>
    </row>
    <row r="62" spans="2:15" x14ac:dyDescent="0.25">
      <c r="B62" s="68"/>
      <c r="C62" s="171"/>
      <c r="D62" s="171"/>
      <c r="E62" s="171"/>
      <c r="F62" s="171"/>
      <c r="G62" s="171"/>
      <c r="H62" s="40"/>
      <c r="I62" s="105" t="s">
        <v>39</v>
      </c>
      <c r="J62" s="106"/>
      <c r="K62" s="119">
        <v>-2.0980140935297764E-2</v>
      </c>
      <c r="L62" s="119">
        <v>1.2759692458694571E-2</v>
      </c>
      <c r="M62" s="119">
        <v>-1.3164270715554816E-2</v>
      </c>
      <c r="N62" s="44">
        <f>+(M62-L62)*100</f>
        <v>-2.5923963174249387</v>
      </c>
      <c r="O62" s="70"/>
    </row>
    <row r="63" spans="2:15" x14ac:dyDescent="0.25">
      <c r="B63" s="68"/>
      <c r="C63" s="171"/>
      <c r="D63" s="171"/>
      <c r="E63" s="171"/>
      <c r="F63" s="171"/>
      <c r="G63" s="171"/>
      <c r="H63" s="10"/>
      <c r="I63" s="10" t="s">
        <v>41</v>
      </c>
      <c r="J63" s="10"/>
      <c r="K63" s="8"/>
      <c r="L63" s="8"/>
      <c r="M63" s="8"/>
      <c r="N63" s="41"/>
      <c r="O63" s="70"/>
    </row>
    <row r="64" spans="2:15" x14ac:dyDescent="0.25">
      <c r="B64" s="68"/>
      <c r="C64" s="171"/>
      <c r="D64" s="171"/>
      <c r="E64" s="171"/>
      <c r="F64" s="171"/>
      <c r="G64" s="171"/>
      <c r="H64" s="10"/>
      <c r="I64" s="103" t="s">
        <v>42</v>
      </c>
      <c r="J64" s="104"/>
      <c r="K64" s="118">
        <v>-5.0081189641910995E-2</v>
      </c>
      <c r="L64" s="118">
        <v>8.0971659919026884E-4</v>
      </c>
      <c r="M64" s="118">
        <v>1.0877382236605504E-2</v>
      </c>
      <c r="N64" s="41">
        <f>+(M64-L64)*100</f>
        <v>1.0067665637415235</v>
      </c>
      <c r="O64" s="70"/>
    </row>
    <row r="65" spans="2:15" x14ac:dyDescent="0.25">
      <c r="B65" s="68"/>
      <c r="C65" s="171"/>
      <c r="D65" s="171"/>
      <c r="E65" s="171"/>
      <c r="F65" s="171"/>
      <c r="G65" s="171"/>
      <c r="H65" s="10"/>
      <c r="I65" s="105" t="s">
        <v>43</v>
      </c>
      <c r="J65" s="106"/>
      <c r="K65" s="119">
        <v>0.19573847524912913</v>
      </c>
      <c r="L65" s="119">
        <v>-6.2673622874178436E-2</v>
      </c>
      <c r="M65" s="119">
        <v>-3.0070839959519979E-2</v>
      </c>
      <c r="N65" s="44">
        <f>+(M65-L65)*100</f>
        <v>3.2602782914658457</v>
      </c>
      <c r="O65" s="70"/>
    </row>
    <row r="66" spans="2:15" x14ac:dyDescent="0.25">
      <c r="B66" s="68"/>
      <c r="C66" s="171"/>
      <c r="D66" s="171"/>
      <c r="E66" s="171"/>
      <c r="F66" s="171"/>
      <c r="G66" s="171"/>
      <c r="H66" s="10"/>
      <c r="I66" s="10" t="s">
        <v>10</v>
      </c>
      <c r="J66" s="10"/>
      <c r="K66" s="8"/>
      <c r="L66" s="8"/>
      <c r="M66" s="8"/>
      <c r="N66" s="41"/>
      <c r="O66" s="70"/>
    </row>
    <row r="67" spans="2:15" x14ac:dyDescent="0.25">
      <c r="B67" s="68"/>
      <c r="C67" s="171"/>
      <c r="D67" s="171"/>
      <c r="E67" s="171"/>
      <c r="F67" s="171"/>
      <c r="G67" s="171"/>
      <c r="H67" s="10"/>
      <c r="I67" s="103" t="s">
        <v>49</v>
      </c>
      <c r="J67" s="104"/>
      <c r="K67" s="120">
        <v>4.4717933037761837E-2</v>
      </c>
      <c r="L67" s="118">
        <v>-6.1461915563033598E-3</v>
      </c>
      <c r="M67" s="118">
        <v>5.9044393727453404E-2</v>
      </c>
      <c r="N67" s="41">
        <f>+(M67-L67)*100</f>
        <v>6.5190585283756768</v>
      </c>
      <c r="O67" s="70"/>
    </row>
    <row r="68" spans="2:15" x14ac:dyDescent="0.25">
      <c r="B68" s="68"/>
      <c r="C68" s="171"/>
      <c r="D68" s="171"/>
      <c r="E68" s="171"/>
      <c r="F68" s="171"/>
      <c r="G68" s="171"/>
      <c r="H68" s="10"/>
      <c r="I68" s="105" t="s">
        <v>50</v>
      </c>
      <c r="J68" s="106"/>
      <c r="K68" s="121">
        <v>-1.554462089018116E-2</v>
      </c>
      <c r="L68" s="119">
        <v>2.2719527433829878E-3</v>
      </c>
      <c r="M68" s="119">
        <v>0</v>
      </c>
      <c r="N68" s="44">
        <f>+(M68-L68)*100</f>
        <v>-0.22719527433829878</v>
      </c>
      <c r="O68" s="70"/>
    </row>
    <row r="69" spans="2:15" x14ac:dyDescent="0.25">
      <c r="B69" s="68"/>
      <c r="C69" s="10"/>
      <c r="D69" s="10"/>
      <c r="E69" s="10"/>
      <c r="F69" s="10"/>
      <c r="G69" s="10"/>
      <c r="H69" s="10"/>
      <c r="I69" s="45" t="s">
        <v>51</v>
      </c>
      <c r="J69" s="10"/>
      <c r="K69" s="10"/>
      <c r="L69" s="10"/>
      <c r="M69" s="10"/>
      <c r="N69" s="10"/>
      <c r="O69" s="70"/>
    </row>
    <row r="70" spans="2:15" x14ac:dyDescent="0.2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</row>
    <row r="71" spans="2:15" x14ac:dyDescent="0.25">
      <c r="B71" s="10" t="str">
        <f>+CONCATENATE("Cabe agregar que el  IPC  de  Azúcar en esta región varió un ",FIXED(M60*100,1),"%. En tanto el IPC de Carnes y preparados de carne varió   ",FIXED(M62*100,1),"%,  el IPC de las Leche, quesos y huevos cambió en ",FIXED(M61*100,1),"% y el IPC de Bebidas alcohólicas  en ",FIXED(M59*100,1),"%.")</f>
        <v>Cabe agregar que el  IPC  de  Azúcar en esta región varió un -8.9%. En tanto el IPC de Carnes y preparados de carne varió   -1.3%,  el IPC de las Leche, quesos y huevos cambió en 0.1% y el IPC de Bebidas alcohólicas  en 7.2%.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2:15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2:15" x14ac:dyDescent="0.2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spans="2:15" x14ac:dyDescent="0.25">
      <c r="B74" s="68"/>
      <c r="C74" s="107" t="s">
        <v>81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0"/>
    </row>
    <row r="75" spans="2:15" x14ac:dyDescent="0.25">
      <c r="B75" s="6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0"/>
    </row>
    <row r="76" spans="2:15" x14ac:dyDescent="0.25">
      <c r="B76" s="68"/>
      <c r="C76" s="10"/>
      <c r="D76" s="10"/>
      <c r="E76" s="10"/>
      <c r="F76" s="146" t="s">
        <v>2</v>
      </c>
      <c r="G76" s="146"/>
      <c r="H76" s="146"/>
      <c r="I76" s="146"/>
      <c r="J76" s="146" t="s">
        <v>82</v>
      </c>
      <c r="K76" s="146"/>
      <c r="L76" s="146"/>
      <c r="M76" s="14"/>
      <c r="N76" s="14"/>
      <c r="O76" s="15"/>
    </row>
    <row r="77" spans="2:15" x14ac:dyDescent="0.25">
      <c r="B77" s="68"/>
      <c r="C77" s="10"/>
      <c r="D77" s="10"/>
      <c r="E77" s="10"/>
      <c r="F77" s="146"/>
      <c r="G77" s="146"/>
      <c r="H77" s="146"/>
      <c r="I77" s="146"/>
      <c r="J77" s="109">
        <v>2017</v>
      </c>
      <c r="K77" s="109">
        <v>2018</v>
      </c>
      <c r="L77" s="109" t="s">
        <v>53</v>
      </c>
      <c r="M77" s="14"/>
      <c r="N77" s="14"/>
      <c r="O77" s="15"/>
    </row>
    <row r="78" spans="2:15" x14ac:dyDescent="0.25">
      <c r="B78" s="68"/>
      <c r="C78" s="10"/>
      <c r="D78" s="10"/>
      <c r="E78" s="10"/>
      <c r="F78" s="175" t="s">
        <v>4</v>
      </c>
      <c r="G78" s="175"/>
      <c r="H78" s="175"/>
      <c r="I78" s="175"/>
      <c r="J78" s="24">
        <v>3.639862102140623E-2</v>
      </c>
      <c r="K78" s="24">
        <v>2.8622263479536336E-3</v>
      </c>
      <c r="L78" s="115">
        <f>+(K78-J78)*100</f>
        <v>-3.3536394673452596</v>
      </c>
      <c r="M78" s="14"/>
      <c r="N78" s="14"/>
      <c r="O78" s="15"/>
    </row>
    <row r="79" spans="2:15" x14ac:dyDescent="0.25">
      <c r="B79" s="68"/>
      <c r="C79" s="10"/>
      <c r="D79" s="10"/>
      <c r="E79" s="10"/>
      <c r="F79" s="88" t="s">
        <v>5</v>
      </c>
      <c r="G79" s="20"/>
      <c r="H79" s="20"/>
      <c r="I79" s="21"/>
      <c r="J79" s="114">
        <v>5.8666666666666645E-2</v>
      </c>
      <c r="K79" s="25">
        <v>-1.6520966069047183E-2</v>
      </c>
      <c r="L79" s="116">
        <f t="shared" ref="L79:L86" si="0">+(K79-J79)*100</f>
        <v>-7.5187632735713823</v>
      </c>
      <c r="M79" s="14"/>
      <c r="N79" s="14"/>
      <c r="O79" s="15"/>
    </row>
    <row r="80" spans="2:15" x14ac:dyDescent="0.25">
      <c r="B80" s="68"/>
      <c r="C80" s="10"/>
      <c r="D80" s="10"/>
      <c r="E80" s="10"/>
      <c r="F80" s="88" t="s">
        <v>6</v>
      </c>
      <c r="G80" s="20"/>
      <c r="H80" s="20"/>
      <c r="I80" s="21"/>
      <c r="J80" s="25">
        <v>1.2808497344579894E-2</v>
      </c>
      <c r="K80" s="25">
        <v>3.3158544108575772E-3</v>
      </c>
      <c r="L80" s="116">
        <f t="shared" si="0"/>
        <v>-0.94926429337223173</v>
      </c>
      <c r="M80" s="14"/>
      <c r="N80" s="14"/>
      <c r="O80" s="15"/>
    </row>
    <row r="81" spans="2:15" x14ac:dyDescent="0.25">
      <c r="B81" s="68"/>
      <c r="C81" s="10"/>
      <c r="D81" s="10"/>
      <c r="E81" s="10"/>
      <c r="F81" s="88" t="s">
        <v>7</v>
      </c>
      <c r="G81" s="20"/>
      <c r="H81" s="20"/>
      <c r="I81" s="21"/>
      <c r="J81" s="25">
        <v>-1.9742209169521963E-2</v>
      </c>
      <c r="K81" s="25">
        <v>2.2553262316910905E-2</v>
      </c>
      <c r="L81" s="116">
        <f t="shared" si="0"/>
        <v>4.2295471486432863</v>
      </c>
      <c r="M81" s="14"/>
      <c r="N81" s="14"/>
      <c r="O81" s="15"/>
    </row>
    <row r="82" spans="2:15" x14ac:dyDescent="0.25">
      <c r="B82" s="68"/>
      <c r="C82" s="10"/>
      <c r="D82" s="10"/>
      <c r="E82" s="10"/>
      <c r="F82" s="88" t="s">
        <v>8</v>
      </c>
      <c r="G82" s="20"/>
      <c r="H82" s="20"/>
      <c r="I82" s="21"/>
      <c r="J82" s="25">
        <v>5.1539075667524248E-2</v>
      </c>
      <c r="K82" s="25">
        <v>1.2907035599797334E-2</v>
      </c>
      <c r="L82" s="116">
        <f t="shared" si="0"/>
        <v>-3.8632040067726914</v>
      </c>
      <c r="M82" s="14"/>
      <c r="N82" s="14"/>
      <c r="O82" s="15"/>
    </row>
    <row r="83" spans="2:15" x14ac:dyDescent="0.25">
      <c r="B83" s="68"/>
      <c r="C83" s="10"/>
      <c r="D83" s="10"/>
      <c r="E83" s="10"/>
      <c r="F83" s="88" t="s">
        <v>9</v>
      </c>
      <c r="G83" s="20"/>
      <c r="H83" s="20"/>
      <c r="I83" s="21"/>
      <c r="J83" s="25">
        <v>1.88364329995232E-2</v>
      </c>
      <c r="K83" s="25">
        <v>1.6537951478274415E-2</v>
      </c>
      <c r="L83" s="116">
        <f t="shared" si="0"/>
        <v>-0.22984815212487852</v>
      </c>
      <c r="M83" s="14"/>
      <c r="N83" s="14"/>
      <c r="O83" s="15"/>
    </row>
    <row r="84" spans="2:15" x14ac:dyDescent="0.25">
      <c r="B84" s="68"/>
      <c r="C84" s="10"/>
      <c r="D84" s="10"/>
      <c r="E84" s="10"/>
      <c r="F84" s="88" t="s">
        <v>10</v>
      </c>
      <c r="G84" s="20"/>
      <c r="H84" s="20"/>
      <c r="I84" s="21"/>
      <c r="J84" s="25">
        <v>-1.6760244699572935E-3</v>
      </c>
      <c r="K84" s="25">
        <v>3.4416184000671812E-3</v>
      </c>
      <c r="L84" s="116">
        <f t="shared" si="0"/>
        <v>0.51176428700244747</v>
      </c>
      <c r="M84" s="14"/>
      <c r="N84" s="14"/>
      <c r="O84" s="15"/>
    </row>
    <row r="85" spans="2:15" x14ac:dyDescent="0.25">
      <c r="B85" s="68"/>
      <c r="C85" s="10"/>
      <c r="D85" s="10"/>
      <c r="E85" s="10"/>
      <c r="F85" s="88" t="s">
        <v>11</v>
      </c>
      <c r="G85" s="20"/>
      <c r="H85" s="20"/>
      <c r="I85" s="21"/>
      <c r="J85" s="25">
        <v>3.0899320373004358E-2</v>
      </c>
      <c r="K85" s="25">
        <v>4.9597546952855565E-2</v>
      </c>
      <c r="L85" s="116">
        <f t="shared" si="0"/>
        <v>1.8698226579851207</v>
      </c>
      <c r="M85" s="14"/>
      <c r="N85" s="14"/>
      <c r="O85" s="15"/>
    </row>
    <row r="86" spans="2:15" x14ac:dyDescent="0.25">
      <c r="B86" s="68"/>
      <c r="C86" s="10"/>
      <c r="D86" s="10"/>
      <c r="E86" s="10"/>
      <c r="F86" s="88" t="s">
        <v>12</v>
      </c>
      <c r="G86" s="20"/>
      <c r="H86" s="20"/>
      <c r="I86" s="21"/>
      <c r="J86" s="25">
        <v>4.8172757475082983E-2</v>
      </c>
      <c r="K86" s="25">
        <v>2.8684627575277233E-2</v>
      </c>
      <c r="L86" s="116">
        <f t="shared" si="0"/>
        <v>-1.9488129899805751</v>
      </c>
      <c r="M86" s="14"/>
      <c r="N86" s="14"/>
      <c r="O86" s="15"/>
    </row>
    <row r="87" spans="2:15" x14ac:dyDescent="0.25">
      <c r="B87" s="68"/>
      <c r="C87" s="10"/>
      <c r="D87" s="10"/>
      <c r="E87" s="10"/>
      <c r="F87" s="108" t="s">
        <v>80</v>
      </c>
      <c r="G87" s="10"/>
      <c r="H87" s="10"/>
      <c r="I87" s="10"/>
      <c r="J87" s="10"/>
      <c r="K87" s="10"/>
      <c r="L87" s="10"/>
      <c r="M87" s="14"/>
      <c r="N87" s="14"/>
      <c r="O87" s="15"/>
    </row>
    <row r="88" spans="2:15" x14ac:dyDescent="0.25">
      <c r="B88" s="68"/>
      <c r="C88" s="10"/>
      <c r="D88" s="10"/>
      <c r="E88" s="10"/>
      <c r="F88" s="108" t="s">
        <v>83</v>
      </c>
      <c r="G88" s="108"/>
      <c r="H88" s="108"/>
      <c r="I88" s="108"/>
      <c r="J88" s="108"/>
      <c r="K88" s="108"/>
      <c r="L88" s="10"/>
      <c r="M88" s="14"/>
      <c r="N88" s="14"/>
      <c r="O88" s="15"/>
    </row>
    <row r="89" spans="2:15" x14ac:dyDescent="0.25">
      <c r="B89" s="80"/>
      <c r="C89" s="81"/>
      <c r="D89" s="81"/>
      <c r="E89" s="81"/>
      <c r="F89" s="81"/>
      <c r="G89" s="81"/>
      <c r="H89" s="81"/>
      <c r="I89" s="81"/>
      <c r="J89" s="110"/>
      <c r="K89" s="110"/>
      <c r="L89" s="110"/>
      <c r="M89" s="110"/>
      <c r="N89" s="110"/>
      <c r="O89" s="111"/>
    </row>
  </sheetData>
  <mergeCells count="20">
    <mergeCell ref="F76:I76"/>
    <mergeCell ref="J76:L76"/>
    <mergeCell ref="F77:I77"/>
    <mergeCell ref="F78:I78"/>
    <mergeCell ref="C16:F16"/>
    <mergeCell ref="C26:N26"/>
    <mergeCell ref="C31:O31"/>
    <mergeCell ref="C33:O34"/>
    <mergeCell ref="C36:O36"/>
    <mergeCell ref="B1:O2"/>
    <mergeCell ref="C7:O7"/>
    <mergeCell ref="C9:N11"/>
    <mergeCell ref="C12:N12"/>
    <mergeCell ref="C14:F14"/>
    <mergeCell ref="G14:N14"/>
    <mergeCell ref="C15:F15"/>
    <mergeCell ref="C48:O48"/>
    <mergeCell ref="C53:O53"/>
    <mergeCell ref="I55:N55"/>
    <mergeCell ref="C57:G6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="85" zoomScaleNormal="85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81" t="s">
        <v>95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5" customHeight="1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+C53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+C31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 t="str">
        <f>+C74</f>
        <v>4. Información Acumulada Enero - Abril 2017 / 2018</v>
      </c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x14ac:dyDescent="0.25">
      <c r="B7" s="68"/>
      <c r="C7" s="147" t="s">
        <v>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2:15" x14ac:dyDescent="0.25">
      <c r="B8" s="68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15" ht="15" customHeight="1" x14ac:dyDescent="0.25">
      <c r="B9" s="68"/>
      <c r="C9" s="172" t="str">
        <f>+CONCATENATE("La variación anual de enero a diciembre 2017 en esta región registró una tasa de ",   FIXED(M16*100, 1 ), "%, debido a la disminución general en los precios del grupo ",C17, " que registró una variación del ",FIXED(M17*100, 1 ), "% como principal grupo de consumo, cabe resaltar el aumento en los precios de  ", C20, " en ",FIXED(M20*100, 1 ), "%.")</f>
        <v>La variación anual de enero a diciembre 2017 en esta región registró una tasa de 1.9%, debido a la disminución general en los precios del grupo Alimentos y bebidas que registró una variación del 0.3% como principal grupo de consumo, cabe resaltar el aumento en los precios de  Muebles, enseres del hogar y mante. en 5.2%.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69"/>
    </row>
    <row r="10" spans="2:15" x14ac:dyDescent="0.25">
      <c r="B10" s="68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69"/>
    </row>
    <row r="11" spans="2:15" x14ac:dyDescent="0.25">
      <c r="B11" s="68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69"/>
    </row>
    <row r="12" spans="2:15" ht="15" customHeight="1" x14ac:dyDescent="0.25">
      <c r="B12" s="68"/>
      <c r="C12" s="149" t="s">
        <v>45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70"/>
    </row>
    <row r="13" spans="2:15" x14ac:dyDescent="0.25">
      <c r="B13" s="6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0"/>
    </row>
    <row r="14" spans="2:15" x14ac:dyDescent="0.25">
      <c r="B14" s="68"/>
      <c r="C14" s="174" t="s">
        <v>2</v>
      </c>
      <c r="D14" s="174"/>
      <c r="E14" s="174"/>
      <c r="F14" s="174"/>
      <c r="G14" s="174" t="s">
        <v>3</v>
      </c>
      <c r="H14" s="174"/>
      <c r="I14" s="174"/>
      <c r="J14" s="174"/>
      <c r="K14" s="174"/>
      <c r="L14" s="174"/>
      <c r="M14" s="174"/>
      <c r="N14" s="174"/>
      <c r="O14" s="70"/>
    </row>
    <row r="15" spans="2:15" x14ac:dyDescent="0.25">
      <c r="B15" s="68"/>
      <c r="C15" s="177"/>
      <c r="D15" s="178"/>
      <c r="E15" s="178"/>
      <c r="F15" s="179"/>
      <c r="G15" s="95">
        <v>2011</v>
      </c>
      <c r="H15" s="95">
        <v>2012</v>
      </c>
      <c r="I15" s="95">
        <v>2013</v>
      </c>
      <c r="J15" s="95">
        <v>2014</v>
      </c>
      <c r="K15" s="95">
        <v>2015</v>
      </c>
      <c r="L15" s="95">
        <v>2016</v>
      </c>
      <c r="M15" s="95">
        <v>2017</v>
      </c>
      <c r="N15" s="95" t="s">
        <v>79</v>
      </c>
      <c r="O15" s="70"/>
    </row>
    <row r="16" spans="2:15" x14ac:dyDescent="0.25">
      <c r="B16" s="68"/>
      <c r="C16" s="176" t="s">
        <v>4</v>
      </c>
      <c r="D16" s="176"/>
      <c r="E16" s="176"/>
      <c r="F16" s="176"/>
      <c r="G16" s="96">
        <v>6.8794876770813085E-2</v>
      </c>
      <c r="H16" s="96">
        <v>4.1488878801634099E-2</v>
      </c>
      <c r="I16" s="96">
        <v>3.0160390516039026E-2</v>
      </c>
      <c r="J16" s="96">
        <v>5.7962430191233594E-2</v>
      </c>
      <c r="K16" s="96">
        <v>4.6628809085819567E-2</v>
      </c>
      <c r="L16" s="96">
        <v>4.1112639462020484E-2</v>
      </c>
      <c r="M16" s="96">
        <v>1.8643570170287616E-2</v>
      </c>
      <c r="N16" s="96">
        <v>1.1004716306988627E-2</v>
      </c>
      <c r="O16" s="70"/>
    </row>
    <row r="17" spans="2:15" x14ac:dyDescent="0.25">
      <c r="B17" s="68"/>
      <c r="C17" s="99" t="s">
        <v>5</v>
      </c>
      <c r="D17" s="100"/>
      <c r="E17" s="100"/>
      <c r="F17" s="101"/>
      <c r="G17" s="98">
        <v>0.10743562542193086</v>
      </c>
      <c r="H17" s="97">
        <v>3.1350692327789087E-2</v>
      </c>
      <c r="I17" s="97">
        <v>3.0651017478679377E-2</v>
      </c>
      <c r="J17" s="97">
        <v>5.4235621825331926E-2</v>
      </c>
      <c r="K17" s="97">
        <v>5.5020205160086988E-2</v>
      </c>
      <c r="L17" s="97">
        <v>3.8597525044195669E-2</v>
      </c>
      <c r="M17" s="97">
        <v>3.4042553191488967E-3</v>
      </c>
      <c r="N17" s="97">
        <v>-3.2198396930876116E-2</v>
      </c>
      <c r="O17" s="70"/>
    </row>
    <row r="18" spans="2:15" s="3" customFormat="1" x14ac:dyDescent="0.25">
      <c r="B18" s="68"/>
      <c r="C18" s="99" t="s">
        <v>6</v>
      </c>
      <c r="D18" s="100"/>
      <c r="E18" s="100"/>
      <c r="F18" s="101"/>
      <c r="G18" s="97">
        <v>7.9478512795750911E-2</v>
      </c>
      <c r="H18" s="97">
        <v>3.3995348005009918E-2</v>
      </c>
      <c r="I18" s="97">
        <v>3.0022495241391223E-2</v>
      </c>
      <c r="J18" s="97">
        <v>4.0067198656026815E-2</v>
      </c>
      <c r="K18" s="97">
        <v>5.6775965110644533E-2</v>
      </c>
      <c r="L18" s="97">
        <v>5.9763087504776324E-2</v>
      </c>
      <c r="M18" s="97">
        <v>4.4422009086320324E-2</v>
      </c>
      <c r="N18" s="97">
        <v>2.5939050318922741E-2</v>
      </c>
      <c r="O18" s="70"/>
    </row>
    <row r="19" spans="2:15" s="3" customFormat="1" x14ac:dyDescent="0.25">
      <c r="B19" s="68"/>
      <c r="C19" s="99" t="s">
        <v>7</v>
      </c>
      <c r="D19" s="100"/>
      <c r="E19" s="100"/>
      <c r="F19" s="101"/>
      <c r="G19" s="97">
        <v>3.28712871287129E-2</v>
      </c>
      <c r="H19" s="97">
        <v>4.026073619631898E-2</v>
      </c>
      <c r="I19" s="97">
        <v>6.9848875783265818E-2</v>
      </c>
      <c r="J19" s="97">
        <v>4.9612403100775193E-2</v>
      </c>
      <c r="K19" s="97">
        <v>6.6551780731987531E-2</v>
      </c>
      <c r="L19" s="97">
        <v>3.9701469569900727E-2</v>
      </c>
      <c r="M19" s="97">
        <v>3.8481462295567592E-3</v>
      </c>
      <c r="N19" s="97">
        <v>0.11917290446898376</v>
      </c>
      <c r="O19" s="70"/>
    </row>
    <row r="20" spans="2:15" s="3" customFormat="1" x14ac:dyDescent="0.25">
      <c r="B20" s="68"/>
      <c r="C20" s="99" t="s">
        <v>8</v>
      </c>
      <c r="D20" s="100"/>
      <c r="E20" s="100"/>
      <c r="F20" s="101"/>
      <c r="G20" s="97">
        <v>5.4478480031019849E-2</v>
      </c>
      <c r="H20" s="97">
        <v>5.580069865784143E-2</v>
      </c>
      <c r="I20" s="97">
        <v>6.0687853722246388E-2</v>
      </c>
      <c r="J20" s="97">
        <v>4.4820226563782706E-2</v>
      </c>
      <c r="K20" s="97">
        <v>6.3796354494028984E-2</v>
      </c>
      <c r="L20" s="97">
        <v>6.1152141802067961E-2</v>
      </c>
      <c r="M20" s="97">
        <v>5.1920935412026692E-2</v>
      </c>
      <c r="N20" s="97">
        <v>4.8379552288673411E-2</v>
      </c>
      <c r="O20" s="70"/>
    </row>
    <row r="21" spans="2:15" s="3" customFormat="1" x14ac:dyDescent="0.25">
      <c r="B21" s="68"/>
      <c r="C21" s="99" t="s">
        <v>9</v>
      </c>
      <c r="D21" s="100"/>
      <c r="E21" s="100"/>
      <c r="F21" s="101"/>
      <c r="G21" s="97">
        <v>1.044026396139075E-2</v>
      </c>
      <c r="H21" s="97">
        <v>3.7917925723754742E-2</v>
      </c>
      <c r="I21" s="97">
        <v>2.8549962434259779E-2</v>
      </c>
      <c r="J21" s="97">
        <v>5.8071585098612211E-2</v>
      </c>
      <c r="K21" s="97">
        <v>5.2813255091473943E-2</v>
      </c>
      <c r="L21" s="97">
        <v>5.1311475409836049E-2</v>
      </c>
      <c r="M21" s="97">
        <v>2.8847653204429058E-3</v>
      </c>
      <c r="N21" s="97">
        <v>2.4740992732332767E-3</v>
      </c>
      <c r="O21" s="70"/>
    </row>
    <row r="22" spans="2:15" s="3" customFormat="1" ht="15" customHeight="1" x14ac:dyDescent="0.25">
      <c r="B22" s="68"/>
      <c r="C22" s="99" t="s">
        <v>10</v>
      </c>
      <c r="D22" s="100"/>
      <c r="E22" s="100"/>
      <c r="F22" s="101"/>
      <c r="G22" s="97">
        <v>2.6150728553507641E-2</v>
      </c>
      <c r="H22" s="97">
        <v>8.2847470378032639E-2</v>
      </c>
      <c r="I22" s="97">
        <v>4.5158488927485863E-3</v>
      </c>
      <c r="J22" s="97">
        <v>9.4233595573614437E-2</v>
      </c>
      <c r="K22" s="97">
        <v>1.0982065260330298E-2</v>
      </c>
      <c r="L22" s="97">
        <v>5.0015629884339052E-3</v>
      </c>
      <c r="M22" s="97">
        <v>2.2472783825816522E-2</v>
      </c>
      <c r="N22" s="97">
        <v>2.119033047735619E-2</v>
      </c>
      <c r="O22" s="70"/>
    </row>
    <row r="23" spans="2:15" s="3" customFormat="1" x14ac:dyDescent="0.25">
      <c r="B23" s="68"/>
      <c r="C23" s="99" t="s">
        <v>11</v>
      </c>
      <c r="D23" s="100"/>
      <c r="E23" s="100"/>
      <c r="F23" s="101"/>
      <c r="G23" s="97">
        <v>3.4752049980476318E-2</v>
      </c>
      <c r="H23" s="97">
        <v>3.3113207547169843E-2</v>
      </c>
      <c r="I23" s="97">
        <v>3.1230024655282573E-2</v>
      </c>
      <c r="J23" s="97">
        <v>5.3395908970158334E-2</v>
      </c>
      <c r="K23" s="97">
        <v>4.4132481506388599E-2</v>
      </c>
      <c r="L23" s="97">
        <v>6.786893164801544E-2</v>
      </c>
      <c r="M23" s="97">
        <v>5.5186972255729883E-2</v>
      </c>
      <c r="N23" s="97">
        <v>6.9748932783445294E-2</v>
      </c>
      <c r="O23" s="70"/>
    </row>
    <row r="24" spans="2:15" s="3" customFormat="1" x14ac:dyDescent="0.25">
      <c r="B24" s="68"/>
      <c r="C24" s="99" t="s">
        <v>12</v>
      </c>
      <c r="D24" s="100"/>
      <c r="E24" s="100"/>
      <c r="F24" s="101"/>
      <c r="G24" s="97">
        <v>5.6520023673308328E-2</v>
      </c>
      <c r="H24" s="97">
        <v>2.1846699654560764E-2</v>
      </c>
      <c r="I24" s="97">
        <v>2.2658748286888963E-2</v>
      </c>
      <c r="J24" s="97">
        <v>3.8059501474135615E-2</v>
      </c>
      <c r="K24" s="97">
        <v>3.8213271365866275E-2</v>
      </c>
      <c r="L24" s="97">
        <v>6.2007792423112162E-2</v>
      </c>
      <c r="M24" s="97">
        <v>1.4831004605416975E-2</v>
      </c>
      <c r="N24" s="97">
        <v>1.2249961234299889E-2</v>
      </c>
      <c r="O24" s="70"/>
    </row>
    <row r="25" spans="2:15" s="3" customFormat="1" x14ac:dyDescent="0.25">
      <c r="B25" s="68"/>
      <c r="C25" s="102" t="s">
        <v>80</v>
      </c>
      <c r="O25" s="70"/>
    </row>
    <row r="26" spans="2:15" s="3" customFormat="1" x14ac:dyDescent="0.25">
      <c r="B26" s="68"/>
      <c r="C26" s="157" t="s">
        <v>44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70"/>
    </row>
    <row r="27" spans="2:15" s="3" customForma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2:15" x14ac:dyDescent="0.25">
      <c r="B28" s="10"/>
      <c r="C28" s="10" t="str">
        <f>+CONCATENATE("Desagregando por grupo de gasto, el índice de precios de alimentos y bebidas registró una variación del ",FIXED(N17*100,1),"%; el de vestido y calzado una variación de ",FIXED(N18*100,1),"%; el de alquiler de vivienda, combustible y electricidad varió en  ",FIXED(N19*100,1),"%; el de muebles, enseres y mantenimiento de la vivienda cambió en  ",FIXED(N20*100,1),"%; el de cuidados y conservación de la salud varió en   ",FIXED(N21*100,1),"%; el de transportes y comunicaciones cambió en   ",FIXED(N22*100,1),"%; el de esparcimiento, diversión, servicios culturales y de enseñanza en   ",FIXED(N23*100,1),"%; en tanto que el índice de otros bienes y servicios varió en  ",FIXED(N24*100,1),"%.")</f>
        <v>Desagregando por grupo de gasto, el índice de precios de alimentos y bebidas registró una variación del -3.2%; el de vestido y calzado una variación de 2.6%; el de alquiler de vivienda, combustible y electricidad varió en  11.9%; el de muebles, enseres y mantenimiento de la vivienda cambió en  4.8%; el de cuidados y conservación de la salud varió en   0.2%; el de transportes y comunicaciones cambió en   2.1%; el de esparcimiento, diversión, servicios culturales y de enseñanza en   7.0%; en tanto que el índice de otros bienes y servicios varió en  1.2%.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2:15" x14ac:dyDescent="0.25">
      <c r="B31" s="68"/>
      <c r="C31" s="147" t="s">
        <v>13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2:15" ht="15" customHeight="1" x14ac:dyDescent="0.25">
      <c r="B32" s="6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2:15" x14ac:dyDescent="0.25">
      <c r="B33" s="68"/>
      <c r="C33" s="160" t="str">
        <f>+CONCATENATE("El mes con mayor crecimiento (mensual) fue ", F38,", creciendo ", FIXED(F39*100,1),"% en relación a ", E38," del mismo año. En tanto que en ",H38, " se registró una disminución de ",FIXED(H39*100,1),"% en relación a ",G38,". ")</f>
        <v xml:space="preserve">El mes con mayor crecimiento (mensual) fue Marzo, creciendo 1.1% en relación a Febrero del mismo año. En tanto que en Mayo se registró una disminución de -1.1% en relación a Abril. 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1"/>
    </row>
    <row r="34" spans="2:15" x14ac:dyDescent="0.25">
      <c r="B34" s="6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</row>
    <row r="35" spans="2:15" x14ac:dyDescent="0.25">
      <c r="B35" s="6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0"/>
    </row>
    <row r="36" spans="2:15" x14ac:dyDescent="0.25">
      <c r="B36" s="68"/>
      <c r="C36" s="149" t="s">
        <v>46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62"/>
    </row>
    <row r="37" spans="2:15" x14ac:dyDescent="0.25">
      <c r="B37" s="6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70"/>
    </row>
    <row r="38" spans="2:15" x14ac:dyDescent="0.25">
      <c r="B38" s="68"/>
      <c r="C38" s="28" t="s">
        <v>0</v>
      </c>
      <c r="D38" s="31" t="s">
        <v>14</v>
      </c>
      <c r="E38" s="31" t="s">
        <v>15</v>
      </c>
      <c r="F38" s="31" t="s">
        <v>16</v>
      </c>
      <c r="G38" s="31" t="s">
        <v>17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24</v>
      </c>
      <c r="O38" s="31" t="s">
        <v>25</v>
      </c>
    </row>
    <row r="39" spans="2:15" s="3" customFormat="1" x14ac:dyDescent="0.25">
      <c r="B39" s="68"/>
      <c r="C39" s="29" t="s">
        <v>26</v>
      </c>
      <c r="D39" s="24">
        <v>4.917792131532428E-3</v>
      </c>
      <c r="E39" s="24">
        <v>6.2084581111678805E-3</v>
      </c>
      <c r="F39" s="24">
        <v>1.139663182346129E-2</v>
      </c>
      <c r="G39" s="24">
        <v>4.3780951697407477E-3</v>
      </c>
      <c r="H39" s="24">
        <v>-1.1290553094183142E-2</v>
      </c>
      <c r="I39" s="24">
        <v>-3.613761202659771E-3</v>
      </c>
      <c r="J39" s="24">
        <v>5.222689685187909E-3</v>
      </c>
      <c r="K39" s="24">
        <v>8.0098138259487861E-3</v>
      </c>
      <c r="L39" s="24">
        <v>1.0022191996565954E-3</v>
      </c>
      <c r="M39" s="24">
        <v>-5.0060788099837161E-3</v>
      </c>
      <c r="N39" s="24">
        <v>-4.3125134766045514E-3</v>
      </c>
      <c r="O39" s="24">
        <v>1.8046632498376347E-3</v>
      </c>
    </row>
    <row r="40" spans="2:15" x14ac:dyDescent="0.25">
      <c r="B40" s="68"/>
      <c r="C40" s="30" t="s">
        <v>27</v>
      </c>
      <c r="D40" s="25">
        <v>4.2553191489358433E-4</v>
      </c>
      <c r="E40" s="25">
        <v>9.7121792145187236E-3</v>
      </c>
      <c r="F40" s="25">
        <v>2.0080039317559306E-2</v>
      </c>
      <c r="G40" s="25">
        <v>4.6802945832473686E-3</v>
      </c>
      <c r="H40" s="25">
        <v>-2.1922312804000699E-2</v>
      </c>
      <c r="I40" s="25">
        <v>-8.8954262099881776E-3</v>
      </c>
      <c r="J40" s="25">
        <v>1.1166077738516078E-2</v>
      </c>
      <c r="K40" s="25">
        <v>1.6144814090019333E-2</v>
      </c>
      <c r="L40" s="25">
        <v>-3.4390260678163198E-4</v>
      </c>
      <c r="M40" s="25">
        <v>-1.2384752992982029E-2</v>
      </c>
      <c r="N40" s="25">
        <v>-1.240072453671448E-2</v>
      </c>
      <c r="O40" s="25">
        <v>-1.9751693002257875E-3</v>
      </c>
    </row>
    <row r="41" spans="2:15" s="3" customFormat="1" x14ac:dyDescent="0.25">
      <c r="B41" s="68"/>
      <c r="C41" s="30" t="s">
        <v>28</v>
      </c>
      <c r="D41" s="25">
        <v>4.1104781135070656E-3</v>
      </c>
      <c r="E41" s="25">
        <v>1.0844584889399433E-2</v>
      </c>
      <c r="F41" s="25">
        <v>-7.815275310836256E-4</v>
      </c>
      <c r="G41" s="25">
        <v>3.2707622298067118E-3</v>
      </c>
      <c r="H41" s="25">
        <v>1.0630758327427881E-3</v>
      </c>
      <c r="I41" s="25">
        <v>3.3274336283186656E-3</v>
      </c>
      <c r="J41" s="25">
        <v>-1.5523567598080268E-3</v>
      </c>
      <c r="K41" s="25">
        <v>3.1095406360424072E-3</v>
      </c>
      <c r="L41" s="25">
        <v>-6.3407073411303472E-4</v>
      </c>
      <c r="M41" s="25">
        <v>4.5118082481494515E-3</v>
      </c>
      <c r="N41" s="25">
        <v>6.7373148992910803E-3</v>
      </c>
      <c r="O41" s="25">
        <v>9.6200766817708949E-3</v>
      </c>
    </row>
    <row r="42" spans="2:15" s="3" customFormat="1" x14ac:dyDescent="0.25">
      <c r="B42" s="68"/>
      <c r="C42" s="30" t="s">
        <v>29</v>
      </c>
      <c r="D42" s="25">
        <v>1.4800562421379837E-4</v>
      </c>
      <c r="E42" s="25">
        <v>-7.1772105068442782E-3</v>
      </c>
      <c r="F42" s="25">
        <v>5.8130868981964845E-3</v>
      </c>
      <c r="G42" s="25">
        <v>-2.2228808535862399E-4</v>
      </c>
      <c r="H42" s="25">
        <v>-2.6087600978285108E-2</v>
      </c>
      <c r="I42" s="25">
        <v>2.206833574309286E-3</v>
      </c>
      <c r="J42" s="25">
        <v>1.4426727410781215E-3</v>
      </c>
      <c r="K42" s="25">
        <v>8.7193873682613887E-3</v>
      </c>
      <c r="L42" s="25">
        <v>3.6831028262176435E-3</v>
      </c>
      <c r="M42" s="25">
        <v>8.2378491724699465E-4</v>
      </c>
      <c r="N42" s="25">
        <v>3.8910505836575737E-3</v>
      </c>
      <c r="O42" s="25">
        <v>1.1106141920095514E-2</v>
      </c>
    </row>
    <row r="43" spans="2:15" s="3" customFormat="1" x14ac:dyDescent="0.25">
      <c r="B43" s="68"/>
      <c r="C43" s="30" t="s">
        <v>30</v>
      </c>
      <c r="D43" s="25">
        <v>2.575167037861914E-2</v>
      </c>
      <c r="E43" s="25">
        <v>1.051703080472266E-2</v>
      </c>
      <c r="F43" s="25">
        <v>1.6114953333778992E-3</v>
      </c>
      <c r="G43" s="25">
        <v>3.2178051887110648E-3</v>
      </c>
      <c r="H43" s="25">
        <v>1.3364517206793103E-4</v>
      </c>
      <c r="I43" s="25">
        <v>1.737155074497343E-3</v>
      </c>
      <c r="J43" s="25">
        <v>-2.4011205229107491E-3</v>
      </c>
      <c r="K43" s="25">
        <v>2.4068997793675884E-3</v>
      </c>
      <c r="L43" s="25">
        <v>2.2010271460013442E-3</v>
      </c>
      <c r="M43" s="25">
        <v>5.9896179954743722E-4</v>
      </c>
      <c r="N43" s="25">
        <v>4.1902228134353958E-3</v>
      </c>
      <c r="O43" s="25">
        <v>1.0597430123195917E-3</v>
      </c>
    </row>
    <row r="44" spans="2:15" s="3" customFormat="1" x14ac:dyDescent="0.25">
      <c r="B44" s="68"/>
      <c r="C44" s="30" t="s">
        <v>31</v>
      </c>
      <c r="D44" s="25">
        <v>2.8067986901607611E-3</v>
      </c>
      <c r="E44" s="25">
        <v>2.332452184730105E-3</v>
      </c>
      <c r="F44" s="25">
        <v>9.3080980452997508E-4</v>
      </c>
      <c r="G44" s="25">
        <v>2.3248605083696638E-3</v>
      </c>
      <c r="H44" s="25">
        <v>1.3916808411937875E-3</v>
      </c>
      <c r="I44" s="25">
        <v>-3.0111179740581751E-3</v>
      </c>
      <c r="J44" s="25">
        <v>-4.6464802911794223E-3</v>
      </c>
      <c r="K44" s="25">
        <v>1.0114370185947408E-3</v>
      </c>
      <c r="L44" s="25">
        <v>2.0985543292399989E-3</v>
      </c>
      <c r="M44" s="25">
        <v>-7.7561467462960998E-4</v>
      </c>
      <c r="N44" s="25">
        <v>-1.0090817356207538E-3</v>
      </c>
      <c r="O44" s="25">
        <v>-5.4390054390052178E-4</v>
      </c>
    </row>
    <row r="45" spans="2:15" s="3" customFormat="1" x14ac:dyDescent="0.25">
      <c r="B45" s="68"/>
      <c r="C45" s="30" t="s">
        <v>32</v>
      </c>
      <c r="D45" s="25">
        <v>1.3530326594090258E-2</v>
      </c>
      <c r="E45" s="25">
        <v>3.0688967316239157E-4</v>
      </c>
      <c r="F45" s="25">
        <v>3.0679552078538563E-4</v>
      </c>
      <c r="G45" s="25">
        <v>2.300260696212364E-3</v>
      </c>
      <c r="H45" s="25">
        <v>-6.8849449204411162E-4</v>
      </c>
      <c r="I45" s="25">
        <v>-7.6552093699755464E-4</v>
      </c>
      <c r="J45" s="25">
        <v>9.9593963073618674E-4</v>
      </c>
      <c r="K45" s="25">
        <v>-2.6021735802846946E-3</v>
      </c>
      <c r="L45" s="25">
        <v>3.9134438305710173E-3</v>
      </c>
      <c r="M45" s="25">
        <v>0</v>
      </c>
      <c r="N45" s="25">
        <v>1.5287013681852812E-4</v>
      </c>
      <c r="O45" s="25">
        <v>4.8910966755828511E-3</v>
      </c>
    </row>
    <row r="46" spans="2:15" s="3" customFormat="1" x14ac:dyDescent="0.25">
      <c r="B46" s="68"/>
      <c r="C46" s="30" t="s">
        <v>33</v>
      </c>
      <c r="D46" s="25">
        <v>6.2575392038601851E-3</v>
      </c>
      <c r="E46" s="25">
        <v>6.2186259084440199E-3</v>
      </c>
      <c r="F46" s="25">
        <v>1.7647058823529127E-2</v>
      </c>
      <c r="G46" s="25">
        <v>1.1268017853223178E-2</v>
      </c>
      <c r="H46" s="25">
        <v>1.3023659648359054E-3</v>
      </c>
      <c r="I46" s="25">
        <v>-7.2259556326281782E-5</v>
      </c>
      <c r="J46" s="25">
        <v>2.673796791443861E-3</v>
      </c>
      <c r="K46" s="25">
        <v>1.8738738738737215E-3</v>
      </c>
      <c r="L46" s="25">
        <v>2.1581181209984202E-4</v>
      </c>
      <c r="M46" s="25">
        <v>5.0345224395864641E-4</v>
      </c>
      <c r="N46" s="25">
        <v>2.2284523039319826E-3</v>
      </c>
      <c r="O46" s="25">
        <v>3.8731889255487761E-3</v>
      </c>
    </row>
    <row r="47" spans="2:15" x14ac:dyDescent="0.25">
      <c r="B47" s="68"/>
      <c r="C47" s="30" t="s">
        <v>34</v>
      </c>
      <c r="D47" s="25">
        <v>4.6834751385516071E-4</v>
      </c>
      <c r="E47" s="25">
        <v>4.1351330264491892E-3</v>
      </c>
      <c r="F47" s="25">
        <v>2.331002331001919E-4</v>
      </c>
      <c r="G47" s="25">
        <v>1.9420492503690046E-3</v>
      </c>
      <c r="H47" s="25">
        <v>1.9382850054272538E-3</v>
      </c>
      <c r="I47" s="25">
        <v>3.0952565193853587E-4</v>
      </c>
      <c r="J47" s="25">
        <v>2.0886516593174864E-3</v>
      </c>
      <c r="K47" s="25">
        <v>2.3158869847152985E-3</v>
      </c>
      <c r="L47" s="25">
        <v>2.3875539125077783E-3</v>
      </c>
      <c r="M47" s="25">
        <v>7.6834421820937138E-5</v>
      </c>
      <c r="N47" s="25">
        <v>-9.9877074370002816E-4</v>
      </c>
      <c r="O47" s="25">
        <v>-1.538106590787125E-4</v>
      </c>
    </row>
    <row r="48" spans="2:15" x14ac:dyDescent="0.25">
      <c r="B48" s="68"/>
      <c r="C48" s="163" t="s">
        <v>61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73"/>
    </row>
    <row r="49" spans="2:15" x14ac:dyDescent="0.2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/>
    </row>
    <row r="50" spans="2:1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2:15" x14ac:dyDescent="0.2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2:15" x14ac:dyDescent="0.25">
      <c r="B53" s="68"/>
      <c r="C53" s="147" t="s">
        <v>35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</row>
    <row r="54" spans="2:15" x14ac:dyDescent="0.25">
      <c r="B54" s="68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</row>
    <row r="55" spans="2:15" x14ac:dyDescent="0.25">
      <c r="B55" s="68"/>
      <c r="C55" s="10"/>
      <c r="D55" s="10"/>
      <c r="E55" s="10"/>
      <c r="F55" s="10"/>
      <c r="G55" s="10"/>
      <c r="H55" s="10"/>
      <c r="I55" s="149" t="s">
        <v>48</v>
      </c>
      <c r="J55" s="149"/>
      <c r="K55" s="149"/>
      <c r="L55" s="149"/>
      <c r="M55" s="149"/>
      <c r="N55" s="149"/>
      <c r="O55" s="70"/>
    </row>
    <row r="56" spans="2:15" ht="15" customHeight="1" x14ac:dyDescent="0.25">
      <c r="B56" s="68"/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70"/>
    </row>
    <row r="57" spans="2:15" x14ac:dyDescent="0.25">
      <c r="B57" s="68"/>
      <c r="C57" s="171" t="str">
        <f>+CONCATENATE("Los alimentos son el principal componente de la canasta familiar. El Índice de precios al consumidor del ", I61, "  en la región tuvo un crecimiento de ", FIXED(100*M61,1),"%, en tanto los precios de ",I60, " tuvieron un crecimiento de ", FIXED(100*M60,1),"%. Por otro lado los precios por ", I64, ", aumentaron ", FIXED(100*M64,1), "% de enero a dicembre del 2017.")</f>
        <v>Los alimentos son el principal componente de la canasta familiar. El Índice de precios al consumidor del Leche, quesos y huevos  en la región tuvo un crecimiento de -0.6%, en tanto los precios de Azúcar tuvieron un crecimiento de -9.5%. Por otro lado los precios por Combustibles, aumentaron 3.4% de enero a dicembre del 2017.</v>
      </c>
      <c r="D57" s="171"/>
      <c r="E57" s="171"/>
      <c r="F57" s="171"/>
      <c r="G57" s="171"/>
      <c r="H57" s="10"/>
      <c r="I57" s="36" t="s">
        <v>36</v>
      </c>
      <c r="J57" s="37"/>
      <c r="K57" s="38">
        <v>2015</v>
      </c>
      <c r="L57" s="38">
        <v>2016</v>
      </c>
      <c r="M57" s="38">
        <v>2017</v>
      </c>
      <c r="N57" s="39" t="s">
        <v>47</v>
      </c>
      <c r="O57" s="70"/>
    </row>
    <row r="58" spans="2:15" x14ac:dyDescent="0.25">
      <c r="B58" s="68"/>
      <c r="C58" s="171"/>
      <c r="D58" s="171"/>
      <c r="E58" s="171"/>
      <c r="F58" s="171"/>
      <c r="G58" s="171"/>
      <c r="H58" s="10"/>
      <c r="I58" s="10" t="s">
        <v>37</v>
      </c>
      <c r="J58" s="35"/>
      <c r="K58" s="94"/>
      <c r="L58" s="94"/>
      <c r="M58" s="94"/>
      <c r="N58" s="35"/>
      <c r="O58" s="70"/>
    </row>
    <row r="59" spans="2:15" x14ac:dyDescent="0.25">
      <c r="B59" s="68"/>
      <c r="C59" s="171"/>
      <c r="D59" s="171"/>
      <c r="E59" s="171"/>
      <c r="F59" s="171"/>
      <c r="G59" s="171"/>
      <c r="I59" s="103" t="s">
        <v>40</v>
      </c>
      <c r="J59" s="104"/>
      <c r="K59" s="118">
        <v>4.2571601626719691E-2</v>
      </c>
      <c r="L59" s="118">
        <v>4.0916258610673051E-2</v>
      </c>
      <c r="M59" s="118">
        <v>6.9366927124860478E-2</v>
      </c>
      <c r="N59" s="41">
        <f>+(M59-L59)*100</f>
        <v>2.8450668514187427</v>
      </c>
      <c r="O59" s="70"/>
    </row>
    <row r="60" spans="2:15" x14ac:dyDescent="0.25">
      <c r="B60" s="68"/>
      <c r="C60" s="171"/>
      <c r="D60" s="171"/>
      <c r="E60" s="171"/>
      <c r="F60" s="171"/>
      <c r="G60" s="171"/>
      <c r="I60" s="103" t="s">
        <v>67</v>
      </c>
      <c r="J60" s="104"/>
      <c r="K60" s="118">
        <v>0.16273859664844514</v>
      </c>
      <c r="L60" s="118">
        <v>0.11429672447013495</v>
      </c>
      <c r="M60" s="118">
        <v>-9.50338912712686E-2</v>
      </c>
      <c r="N60" s="41">
        <f>+(M60-L60)*100</f>
        <v>-20.933061574140353</v>
      </c>
      <c r="O60" s="70"/>
    </row>
    <row r="61" spans="2:15" x14ac:dyDescent="0.25">
      <c r="B61" s="68"/>
      <c r="C61" s="171"/>
      <c r="D61" s="171"/>
      <c r="E61" s="171"/>
      <c r="F61" s="171"/>
      <c r="G61" s="171"/>
      <c r="I61" s="103" t="s">
        <v>38</v>
      </c>
      <c r="J61" s="104"/>
      <c r="K61" s="118">
        <v>-3.102800685882201E-3</v>
      </c>
      <c r="L61" s="118">
        <v>7.4207551806044769E-2</v>
      </c>
      <c r="M61" s="118">
        <v>-6.4811284788409695E-3</v>
      </c>
      <c r="N61" s="41">
        <f>+(M61-L61)*100</f>
        <v>-8.0688680284885734</v>
      </c>
      <c r="O61" s="70"/>
    </row>
    <row r="62" spans="2:15" x14ac:dyDescent="0.25">
      <c r="B62" s="68"/>
      <c r="C62" s="171"/>
      <c r="D62" s="171"/>
      <c r="E62" s="171"/>
      <c r="F62" s="171"/>
      <c r="G62" s="171"/>
      <c r="H62" s="40"/>
      <c r="I62" s="105" t="s">
        <v>39</v>
      </c>
      <c r="J62" s="106"/>
      <c r="K62" s="119">
        <v>3.5128245977377626E-2</v>
      </c>
      <c r="L62" s="119">
        <v>2.6163909195844326E-3</v>
      </c>
      <c r="M62" s="119">
        <v>-1.8420446695830428E-3</v>
      </c>
      <c r="N62" s="44">
        <f>+(M62-L62)*100</f>
        <v>-0.44584355891674754</v>
      </c>
      <c r="O62" s="70"/>
    </row>
    <row r="63" spans="2:15" x14ac:dyDescent="0.25">
      <c r="B63" s="68"/>
      <c r="C63" s="171"/>
      <c r="D63" s="171"/>
      <c r="E63" s="171"/>
      <c r="F63" s="171"/>
      <c r="G63" s="171"/>
      <c r="H63" s="10"/>
      <c r="I63" s="10" t="s">
        <v>41</v>
      </c>
      <c r="J63" s="10"/>
      <c r="K63" s="8"/>
      <c r="L63" s="8"/>
      <c r="M63" s="8"/>
      <c r="N63" s="41"/>
      <c r="O63" s="70"/>
    </row>
    <row r="64" spans="2:15" x14ac:dyDescent="0.25">
      <c r="B64" s="68"/>
      <c r="C64" s="171"/>
      <c r="D64" s="171"/>
      <c r="E64" s="171"/>
      <c r="F64" s="171"/>
      <c r="G64" s="171"/>
      <c r="H64" s="10"/>
      <c r="I64" s="103" t="s">
        <v>42</v>
      </c>
      <c r="J64" s="104"/>
      <c r="K64" s="118">
        <v>-4.8756382803492038E-2</v>
      </c>
      <c r="L64" s="118">
        <v>4.6753246753248323E-3</v>
      </c>
      <c r="M64" s="118">
        <v>3.3522923129955196E-2</v>
      </c>
      <c r="N64" s="41">
        <f>+(M64-L64)*100</f>
        <v>2.8847598454630363</v>
      </c>
      <c r="O64" s="70"/>
    </row>
    <row r="65" spans="2:15" x14ac:dyDescent="0.25">
      <c r="B65" s="68"/>
      <c r="C65" s="171"/>
      <c r="D65" s="171"/>
      <c r="E65" s="171"/>
      <c r="F65" s="171"/>
      <c r="G65" s="171"/>
      <c r="H65" s="10"/>
      <c r="I65" s="105" t="s">
        <v>43</v>
      </c>
      <c r="J65" s="106"/>
      <c r="K65" s="119">
        <v>0.16449511400651473</v>
      </c>
      <c r="L65" s="119">
        <v>5.7342657342657199E-2</v>
      </c>
      <c r="M65" s="119">
        <v>-3.7540942302846991E-2</v>
      </c>
      <c r="N65" s="44">
        <f>+(M65-L65)*100</f>
        <v>-9.4883599645504191</v>
      </c>
      <c r="O65" s="70"/>
    </row>
    <row r="66" spans="2:15" x14ac:dyDescent="0.25">
      <c r="B66" s="68"/>
      <c r="C66" s="171"/>
      <c r="D66" s="171"/>
      <c r="E66" s="171"/>
      <c r="F66" s="171"/>
      <c r="G66" s="171"/>
      <c r="H66" s="10"/>
      <c r="I66" s="10" t="s">
        <v>10</v>
      </c>
      <c r="J66" s="10"/>
      <c r="K66" s="8"/>
      <c r="L66" s="8"/>
      <c r="M66" s="8"/>
      <c r="N66" s="41"/>
      <c r="O66" s="70"/>
    </row>
    <row r="67" spans="2:15" x14ac:dyDescent="0.25">
      <c r="B67" s="68"/>
      <c r="C67" s="171"/>
      <c r="D67" s="171"/>
      <c r="E67" s="171"/>
      <c r="F67" s="171"/>
      <c r="G67" s="171"/>
      <c r="H67" s="10"/>
      <c r="I67" s="103" t="s">
        <v>49</v>
      </c>
      <c r="J67" s="104"/>
      <c r="K67" s="120">
        <v>2.8681506849315141E-2</v>
      </c>
      <c r="L67" s="118">
        <v>3.3985296157579281E-3</v>
      </c>
      <c r="M67" s="118">
        <v>2.2534042994401204E-2</v>
      </c>
      <c r="N67" s="41">
        <f>+(M67-L67)*100</f>
        <v>1.9135513378643276</v>
      </c>
      <c r="O67" s="70"/>
    </row>
    <row r="68" spans="2:15" x14ac:dyDescent="0.25">
      <c r="B68" s="68"/>
      <c r="C68" s="171"/>
      <c r="D68" s="171"/>
      <c r="E68" s="171"/>
      <c r="F68" s="171"/>
      <c r="G68" s="171"/>
      <c r="H68" s="10"/>
      <c r="I68" s="105" t="s">
        <v>50</v>
      </c>
      <c r="J68" s="106"/>
      <c r="K68" s="121">
        <v>-1.8067556952081731E-2</v>
      </c>
      <c r="L68" s="119">
        <v>1.1428571428573342E-4</v>
      </c>
      <c r="M68" s="119">
        <v>2.1597531710661588E-2</v>
      </c>
      <c r="N68" s="44">
        <f>+(M68-L68)*100</f>
        <v>2.1483245996375855</v>
      </c>
      <c r="O68" s="70"/>
    </row>
    <row r="69" spans="2:15" x14ac:dyDescent="0.25">
      <c r="B69" s="68"/>
      <c r="C69" s="10"/>
      <c r="D69" s="10"/>
      <c r="E69" s="10"/>
      <c r="F69" s="10"/>
      <c r="G69" s="10"/>
      <c r="H69" s="10"/>
      <c r="I69" s="45" t="s">
        <v>51</v>
      </c>
      <c r="J69" s="10"/>
      <c r="K69" s="10"/>
      <c r="L69" s="10"/>
      <c r="M69" s="10"/>
      <c r="N69" s="10"/>
      <c r="O69" s="70"/>
    </row>
    <row r="70" spans="2:15" x14ac:dyDescent="0.2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2"/>
    </row>
    <row r="71" spans="2:15" x14ac:dyDescent="0.25">
      <c r="B71" s="141" t="str">
        <f>+CONCATENATE("Cabe agregar que el  IPC  de  Azúcar en esta región varió un ",FIXED(M60*100,1),"%. En tanto el IPC de Carnes y preparados de carne varió   ",FIXED(M62*100,1),"%,  el IPC de las Leche, quesos y huevos cambió en ",FIXED(M61*100,1),"% y el IPC de Bebidas alcohólicas  en ",FIXED(M59*100,1),"%.")</f>
        <v>Cabe agregar que el  IPC  de  Azúcar en esta región varió un -9.5%. En tanto el IPC de Carnes y preparados de carne varió   -0.2%,  el IPC de las Leche, quesos y huevos cambió en -0.6% y el IPC de Bebidas alcohólicas  en 6.9%.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2:15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2:15" x14ac:dyDescent="0.2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spans="2:15" x14ac:dyDescent="0.25">
      <c r="B74" s="68"/>
      <c r="C74" s="107" t="s">
        <v>81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70"/>
    </row>
    <row r="75" spans="2:15" x14ac:dyDescent="0.25">
      <c r="B75" s="6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70"/>
    </row>
    <row r="76" spans="2:15" x14ac:dyDescent="0.25">
      <c r="B76" s="68"/>
      <c r="C76" s="10"/>
      <c r="D76" s="10"/>
      <c r="E76" s="10"/>
      <c r="F76" s="146" t="s">
        <v>2</v>
      </c>
      <c r="G76" s="146"/>
      <c r="H76" s="146"/>
      <c r="I76" s="146"/>
      <c r="J76" s="146" t="s">
        <v>82</v>
      </c>
      <c r="K76" s="146"/>
      <c r="L76" s="146"/>
      <c r="M76" s="14"/>
      <c r="N76" s="14"/>
      <c r="O76" s="15"/>
    </row>
    <row r="77" spans="2:15" x14ac:dyDescent="0.25">
      <c r="B77" s="68"/>
      <c r="C77" s="10"/>
      <c r="D77" s="10"/>
      <c r="E77" s="10"/>
      <c r="F77" s="146"/>
      <c r="G77" s="146"/>
      <c r="H77" s="146"/>
      <c r="I77" s="146"/>
      <c r="J77" s="109">
        <v>2017</v>
      </c>
      <c r="K77" s="109">
        <v>2018</v>
      </c>
      <c r="L77" s="109" t="s">
        <v>53</v>
      </c>
      <c r="M77" s="14"/>
      <c r="N77" s="14"/>
      <c r="O77" s="15"/>
    </row>
    <row r="78" spans="2:15" x14ac:dyDescent="0.25">
      <c r="B78" s="68"/>
      <c r="C78" s="10"/>
      <c r="D78" s="10"/>
      <c r="E78" s="10"/>
      <c r="F78" s="175" t="s">
        <v>4</v>
      </c>
      <c r="G78" s="175"/>
      <c r="H78" s="175"/>
      <c r="I78" s="175"/>
      <c r="J78" s="24">
        <v>5.5991548445517569E-2</v>
      </c>
      <c r="K78" s="24">
        <v>1.1004716306988627E-2</v>
      </c>
      <c r="L78" s="115">
        <f>+(K78-J78)*100</f>
        <v>-4.4986832138528943</v>
      </c>
      <c r="M78" s="14"/>
      <c r="N78" s="14"/>
      <c r="O78" s="15"/>
    </row>
    <row r="79" spans="2:15" x14ac:dyDescent="0.25">
      <c r="B79" s="68"/>
      <c r="C79" s="10"/>
      <c r="D79" s="10"/>
      <c r="E79" s="10"/>
      <c r="F79" s="88" t="s">
        <v>5</v>
      </c>
      <c r="G79" s="20"/>
      <c r="H79" s="20"/>
      <c r="I79" s="21"/>
      <c r="J79" s="114">
        <v>6.6174859396683994E-2</v>
      </c>
      <c r="K79" s="25">
        <v>-3.2198396930876116E-2</v>
      </c>
      <c r="L79" s="116">
        <f t="shared" ref="L79:L86" si="0">+(K79-J79)*100</f>
        <v>-9.837325632756011</v>
      </c>
      <c r="M79" s="14"/>
      <c r="N79" s="14"/>
      <c r="O79" s="15"/>
    </row>
    <row r="80" spans="2:15" x14ac:dyDescent="0.25">
      <c r="B80" s="68"/>
      <c r="C80" s="10"/>
      <c r="D80" s="10"/>
      <c r="E80" s="10"/>
      <c r="F80" s="88" t="s">
        <v>6</v>
      </c>
      <c r="G80" s="20"/>
      <c r="H80" s="20"/>
      <c r="I80" s="21"/>
      <c r="J80" s="25">
        <v>5.7800434815203694E-2</v>
      </c>
      <c r="K80" s="25">
        <v>2.5939050318922741E-2</v>
      </c>
      <c r="L80" s="116">
        <f t="shared" si="0"/>
        <v>-3.1861384496280953</v>
      </c>
      <c r="M80" s="14"/>
      <c r="N80" s="14"/>
      <c r="O80" s="15"/>
    </row>
    <row r="81" spans="2:15" x14ac:dyDescent="0.25">
      <c r="B81" s="68"/>
      <c r="C81" s="10"/>
      <c r="D81" s="10"/>
      <c r="E81" s="10"/>
      <c r="F81" s="88" t="s">
        <v>7</v>
      </c>
      <c r="G81" s="20"/>
      <c r="H81" s="20"/>
      <c r="I81" s="21"/>
      <c r="J81" s="25">
        <v>3.3550363845269882E-2</v>
      </c>
      <c r="K81" s="25">
        <v>0.11917290446898376</v>
      </c>
      <c r="L81" s="116">
        <f t="shared" si="0"/>
        <v>8.5622540623713874</v>
      </c>
      <c r="M81" s="14"/>
      <c r="N81" s="14"/>
      <c r="O81" s="15"/>
    </row>
    <row r="82" spans="2:15" x14ac:dyDescent="0.25">
      <c r="B82" s="68"/>
      <c r="C82" s="10"/>
      <c r="D82" s="10"/>
      <c r="E82" s="10"/>
      <c r="F82" s="88" t="s">
        <v>8</v>
      </c>
      <c r="G82" s="20"/>
      <c r="H82" s="20"/>
      <c r="I82" s="21"/>
      <c r="J82" s="25">
        <v>6.1724015608371818E-2</v>
      </c>
      <c r="K82" s="25">
        <v>4.8379552288673411E-2</v>
      </c>
      <c r="L82" s="116">
        <f t="shared" si="0"/>
        <v>-1.3344463319698407</v>
      </c>
      <c r="M82" s="14"/>
      <c r="N82" s="14"/>
      <c r="O82" s="15"/>
    </row>
    <row r="83" spans="2:15" x14ac:dyDescent="0.25">
      <c r="B83" s="68"/>
      <c r="C83" s="10"/>
      <c r="D83" s="10"/>
      <c r="E83" s="10"/>
      <c r="F83" s="88" t="s">
        <v>9</v>
      </c>
      <c r="G83" s="20"/>
      <c r="H83" s="20"/>
      <c r="I83" s="21"/>
      <c r="J83" s="25">
        <v>4.6440129449838219E-2</v>
      </c>
      <c r="K83" s="25">
        <v>2.4740992732332767E-3</v>
      </c>
      <c r="L83" s="116">
        <f t="shared" si="0"/>
        <v>-4.3966030176604942</v>
      </c>
      <c r="M83" s="14"/>
      <c r="N83" s="14"/>
      <c r="O83" s="15"/>
    </row>
    <row r="84" spans="2:15" x14ac:dyDescent="0.25">
      <c r="B84" s="68"/>
      <c r="C84" s="10"/>
      <c r="D84" s="10"/>
      <c r="E84" s="10"/>
      <c r="F84" s="88" t="s">
        <v>10</v>
      </c>
      <c r="G84" s="20"/>
      <c r="H84" s="20"/>
      <c r="I84" s="21"/>
      <c r="J84" s="25">
        <v>2.9129270980947863E-2</v>
      </c>
      <c r="K84" s="25">
        <v>2.119033047735619E-2</v>
      </c>
      <c r="L84" s="116">
        <f t="shared" si="0"/>
        <v>-0.79389405035916738</v>
      </c>
      <c r="M84" s="14"/>
      <c r="N84" s="14"/>
      <c r="O84" s="15"/>
    </row>
    <row r="85" spans="2:15" x14ac:dyDescent="0.25">
      <c r="B85" s="68"/>
      <c r="C85" s="10"/>
      <c r="D85" s="10"/>
      <c r="E85" s="10"/>
      <c r="F85" s="88" t="s">
        <v>11</v>
      </c>
      <c r="G85" s="20"/>
      <c r="H85" s="20"/>
      <c r="I85" s="21"/>
      <c r="J85" s="25">
        <v>6.5941693660342526E-2</v>
      </c>
      <c r="K85" s="25">
        <v>6.9748932783445294E-2</v>
      </c>
      <c r="L85" s="116">
        <f t="shared" si="0"/>
        <v>0.3807239123102768</v>
      </c>
      <c r="M85" s="14"/>
      <c r="N85" s="14"/>
      <c r="O85" s="15"/>
    </row>
    <row r="86" spans="2:15" x14ac:dyDescent="0.25">
      <c r="B86" s="68"/>
      <c r="C86" s="10"/>
      <c r="D86" s="10"/>
      <c r="E86" s="10"/>
      <c r="F86" s="88" t="s">
        <v>12</v>
      </c>
      <c r="G86" s="20"/>
      <c r="H86" s="20"/>
      <c r="I86" s="21"/>
      <c r="J86" s="25">
        <v>5.5914858780188093E-2</v>
      </c>
      <c r="K86" s="25">
        <v>1.2249961234299889E-2</v>
      </c>
      <c r="L86" s="116">
        <f t="shared" si="0"/>
        <v>-4.3664897545888204</v>
      </c>
      <c r="M86" s="14"/>
      <c r="N86" s="14"/>
      <c r="O86" s="15"/>
    </row>
    <row r="87" spans="2:15" x14ac:dyDescent="0.25">
      <c r="B87" s="68"/>
      <c r="C87" s="10"/>
      <c r="D87" s="10"/>
      <c r="E87" s="10"/>
      <c r="F87" s="108" t="s">
        <v>80</v>
      </c>
      <c r="G87" s="10"/>
      <c r="H87" s="10"/>
      <c r="I87" s="10"/>
      <c r="J87" s="10"/>
      <c r="K87" s="10"/>
      <c r="L87" s="10"/>
      <c r="M87" s="14"/>
      <c r="N87" s="14"/>
      <c r="O87" s="15"/>
    </row>
    <row r="88" spans="2:15" x14ac:dyDescent="0.25">
      <c r="B88" s="68"/>
      <c r="C88" s="10"/>
      <c r="D88" s="10"/>
      <c r="E88" s="10"/>
      <c r="F88" s="108" t="s">
        <v>83</v>
      </c>
      <c r="G88" s="108"/>
      <c r="H88" s="108"/>
      <c r="I88" s="108"/>
      <c r="J88" s="108"/>
      <c r="K88" s="108"/>
      <c r="L88" s="10"/>
      <c r="M88" s="14"/>
      <c r="N88" s="14"/>
      <c r="O88" s="15"/>
    </row>
    <row r="89" spans="2:15" x14ac:dyDescent="0.25">
      <c r="B89" s="80"/>
      <c r="C89" s="81"/>
      <c r="D89" s="81"/>
      <c r="E89" s="81"/>
      <c r="F89" s="81"/>
      <c r="G89" s="81"/>
      <c r="H89" s="81"/>
      <c r="I89" s="81"/>
      <c r="J89" s="110"/>
      <c r="K89" s="110"/>
      <c r="L89" s="110"/>
      <c r="M89" s="110"/>
      <c r="N89" s="110"/>
      <c r="O89" s="111"/>
    </row>
  </sheetData>
  <mergeCells count="20">
    <mergeCell ref="F77:I77"/>
    <mergeCell ref="F78:I78"/>
    <mergeCell ref="C48:O48"/>
    <mergeCell ref="C53:O53"/>
    <mergeCell ref="I55:N55"/>
    <mergeCell ref="C57:G68"/>
    <mergeCell ref="F76:I76"/>
    <mergeCell ref="J76:L76"/>
    <mergeCell ref="C36:O36"/>
    <mergeCell ref="B1:O2"/>
    <mergeCell ref="C7:O7"/>
    <mergeCell ref="C9:N11"/>
    <mergeCell ref="C12:N12"/>
    <mergeCell ref="C14:F14"/>
    <mergeCell ref="G14:N14"/>
    <mergeCell ref="C15:F15"/>
    <mergeCell ref="C16:F16"/>
    <mergeCell ref="C26:N26"/>
    <mergeCell ref="C31:O31"/>
    <mergeCell ref="C33:O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2018-05-28T14:57:00Z</dcterms:modified>
</cp:coreProperties>
</file>